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rector\Programski_Ugovor\Calls-2024\"/>
    </mc:Choice>
  </mc:AlternateContent>
  <xr:revisionPtr revIDLastSave="0" documentId="13_ncr:1_{6D1B01C8-8E83-4730-BB17-5D95E7390E28}" xr6:coauthVersionLast="47" xr6:coauthVersionMax="47" xr10:uidLastSave="{00000000-0000-0000-0000-000000000000}"/>
  <bookViews>
    <workbookView xWindow="13935" yWindow="2340" windowWidth="14625" windowHeight="12645" xr2:uid="{ED225BDC-0849-4F0F-96C3-6D5AF3D374DC}"/>
  </bookViews>
  <sheets>
    <sheet name="ZI1" sheetId="1" r:id="rId1"/>
    <sheet name="ZI2" sheetId="2" r:id="rId2"/>
    <sheet name="ZI3" sheetId="3" r:id="rId3"/>
    <sheet name="ZI4" sheetId="4" r:id="rId4"/>
    <sheet name="ZI5" sheetId="5" r:id="rId5"/>
    <sheet name="ZI6" sheetId="6" r:id="rId6"/>
    <sheet name="ZI7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5" l="1"/>
  <c r="C20" i="5"/>
  <c r="A4" i="5"/>
  <c r="A5" i="5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3" i="5"/>
  <c r="D15" i="7" l="1"/>
  <c r="C15" i="7"/>
  <c r="F83" i="6"/>
  <c r="D83" i="6"/>
  <c r="F81" i="6"/>
  <c r="F74" i="6"/>
  <c r="F75" i="6"/>
  <c r="F62" i="6"/>
  <c r="F57" i="6"/>
  <c r="F50" i="6"/>
  <c r="F47" i="6"/>
  <c r="F41" i="6"/>
  <c r="F37" i="6"/>
  <c r="F29" i="6"/>
  <c r="F25" i="6"/>
  <c r="D14" i="6"/>
  <c r="C14" i="6"/>
  <c r="D5" i="4" l="1"/>
  <c r="C5" i="4"/>
  <c r="D15" i="3"/>
  <c r="C15" i="3"/>
  <c r="E13" i="2"/>
  <c r="D13" i="2"/>
  <c r="D10" i="2"/>
  <c r="C6" i="1"/>
  <c r="D15" i="1" l="1"/>
  <c r="C5" i="1"/>
  <c r="C15" i="1" l="1"/>
</calcChain>
</file>

<file path=xl/sharedStrings.xml><?xml version="1.0" encoding="utf-8"?>
<sst xmlns="http://schemas.openxmlformats.org/spreadsheetml/2006/main" count="385" uniqueCount="258">
  <si>
    <t>Prijavitelj</t>
  </si>
  <si>
    <t>Traženo</t>
  </si>
  <si>
    <t>Andrea Bilajac</t>
  </si>
  <si>
    <t>Helena Ćetković</t>
  </si>
  <si>
    <t>Branka Salopek Sondi</t>
  </si>
  <si>
    <t>Eva Šatović Vukšić</t>
  </si>
  <si>
    <t>Iva Tojčić</t>
  </si>
  <si>
    <t>Jasminka Štefulj</t>
  </si>
  <si>
    <t>Martina Vrankić</t>
  </si>
  <si>
    <t>Nikolina Udiković Kolić</t>
  </si>
  <si>
    <t>Robert Vianello</t>
  </si>
  <si>
    <t>Sandi Orlić</t>
  </si>
  <si>
    <t>Tomislav Domazet-Lošo</t>
  </si>
  <si>
    <t>Vedrana Filić Mileta</t>
  </si>
  <si>
    <t>Broj</t>
  </si>
  <si>
    <t>OJ</t>
  </si>
  <si>
    <t>1358ZI124</t>
  </si>
  <si>
    <t>1358ZI1241</t>
  </si>
  <si>
    <t>1358ZI1242</t>
  </si>
  <si>
    <t>1158ZI124</t>
  </si>
  <si>
    <t>1358ZI1243</t>
  </si>
  <si>
    <t>-</t>
  </si>
  <si>
    <t>0458ZI124</t>
  </si>
  <si>
    <t>0858ZI124</t>
  </si>
  <si>
    <t>0458ZI1241</t>
  </si>
  <si>
    <t>Odluka</t>
  </si>
  <si>
    <t>TOTAL</t>
  </si>
  <si>
    <t>ANG1</t>
  </si>
  <si>
    <t>ANG2</t>
  </si>
  <si>
    <t>LU</t>
  </si>
  <si>
    <t>MKK</t>
  </si>
  <si>
    <t>MB</t>
  </si>
  <si>
    <t>SB</t>
  </si>
  <si>
    <t>LU2</t>
  </si>
  <si>
    <t>MR</t>
  </si>
  <si>
    <t>Anita Nekić Graovac</t>
  </si>
  <si>
    <t>Lada Uzorinac</t>
  </si>
  <si>
    <t>Marijana Klasnić Kožar</t>
  </si>
  <si>
    <t>Mirna Benat</t>
  </si>
  <si>
    <t>Snježana Bebić</t>
  </si>
  <si>
    <t>9458ZI224</t>
  </si>
  <si>
    <t>9458ZI2243</t>
  </si>
  <si>
    <t>9458ZI2244</t>
  </si>
  <si>
    <t>9458ZI2245</t>
  </si>
  <si>
    <t>Davor Davidović</t>
  </si>
  <si>
    <t>9458ZI2241</t>
  </si>
  <si>
    <t>9458ZI2242</t>
  </si>
  <si>
    <t>Vinko Zlatić</t>
  </si>
  <si>
    <t>Stjepko Fazinić</t>
  </si>
  <si>
    <t>ZFK</t>
  </si>
  <si>
    <t>ZMB</t>
  </si>
  <si>
    <t>ZOKB</t>
  </si>
  <si>
    <t>ZFM</t>
  </si>
  <si>
    <t>ZMM</t>
  </si>
  <si>
    <t>CIM</t>
  </si>
  <si>
    <t>ZEF</t>
  </si>
  <si>
    <t>Ana Šantić</t>
  </si>
  <si>
    <t>Borislav Kovačević</t>
  </si>
  <si>
    <t>Ivica Rubelj</t>
  </si>
  <si>
    <t xml:space="preserve">Ivo Piantanida </t>
  </si>
  <si>
    <t>Jasmika Popović</t>
  </si>
  <si>
    <t>Koraljka Gall Trošelj</t>
  </si>
  <si>
    <t>Martin Pfannkuchen</t>
  </si>
  <si>
    <t>Tvrtko Smital</t>
  </si>
  <si>
    <t>0558ZI324</t>
  </si>
  <si>
    <t>1458ZI324</t>
  </si>
  <si>
    <t>0658ZI324</t>
  </si>
  <si>
    <t>0258ZI324</t>
  </si>
  <si>
    <t>0858ZI324</t>
  </si>
  <si>
    <t>0358ZI324</t>
  </si>
  <si>
    <t>1358ZI324</t>
  </si>
  <si>
    <t>1158ZI324</t>
  </si>
  <si>
    <t>0458ZI1324</t>
  </si>
  <si>
    <t>Gordana Raguž</t>
  </si>
  <si>
    <t>9458ZI424</t>
  </si>
  <si>
    <t>Ivo Piantanida</t>
  </si>
  <si>
    <t>Jasminka Popović</t>
  </si>
  <si>
    <t>Vilko Smrečki</t>
  </si>
  <si>
    <t>Primatelj</t>
  </si>
  <si>
    <t>Deša Jelavić Malenica</t>
  </si>
  <si>
    <t>Iznos</t>
  </si>
  <si>
    <t>0558ZI624</t>
  </si>
  <si>
    <t>Ivanka Lovrenčić Mikelić</t>
  </si>
  <si>
    <t>Matea Krmpotić</t>
  </si>
  <si>
    <t>Josip Batur</t>
  </si>
  <si>
    <t>Jadranka Barešić</t>
  </si>
  <si>
    <t>Vibor Jelić</t>
  </si>
  <si>
    <t>Ana Erceg</t>
  </si>
  <si>
    <t>Monjit Ghosh</t>
  </si>
  <si>
    <t>0558ZI6241</t>
  </si>
  <si>
    <t>0558ZI6242</t>
  </si>
  <si>
    <t>0558ZI6243</t>
  </si>
  <si>
    <t>0558ZI6244</t>
  </si>
  <si>
    <t>0558ZI6245</t>
  </si>
  <si>
    <t>0558ZI6246</t>
  </si>
  <si>
    <t>0558ZI6247</t>
  </si>
  <si>
    <t>0558ZI6248</t>
  </si>
  <si>
    <t>Ignacija Vlašić</t>
  </si>
  <si>
    <t>Marcela Konjevod</t>
  </si>
  <si>
    <t>Matea Nikolac Perković</t>
  </si>
  <si>
    <t>Maja Jazvinšćak Jembrek</t>
  </si>
  <si>
    <t>1458ZI624</t>
  </si>
  <si>
    <t>1458ZI6241</t>
  </si>
  <si>
    <t>1458ZI6242</t>
  </si>
  <si>
    <t>1458ZI6243</t>
  </si>
  <si>
    <t>Dijana Žilić</t>
  </si>
  <si>
    <t>Ivana Brekalo</t>
  </si>
  <si>
    <t>Jiangyang You</t>
  </si>
  <si>
    <t>Marko Rožman</t>
  </si>
  <si>
    <t>Nađa Došlić</t>
  </si>
  <si>
    <t>Ivan Halasz</t>
  </si>
  <si>
    <t>Ana-Sunčana Smith</t>
  </si>
  <si>
    <t>Matej Kern</t>
  </si>
  <si>
    <t>0658ZI624</t>
  </si>
  <si>
    <t>0658ZI6241</t>
  </si>
  <si>
    <t>0658ZI6242</t>
  </si>
  <si>
    <t>0658ZI6243</t>
  </si>
  <si>
    <t>0658ZI6244</t>
  </si>
  <si>
    <t>0658ZI6245</t>
  </si>
  <si>
    <t>0658ZI6246</t>
  </si>
  <si>
    <t>0658ZI6247</t>
  </si>
  <si>
    <t>Ivana Čarapar</t>
  </si>
  <si>
    <t>Marsej Markovski</t>
  </si>
  <si>
    <t>Maria Blažina</t>
  </si>
  <si>
    <t>Bojan Hamer</t>
  </si>
  <si>
    <t>0258ZI624</t>
  </si>
  <si>
    <t>0258ZI6241</t>
  </si>
  <si>
    <t>0258ZI6242</t>
  </si>
  <si>
    <t>0258ZI6243</t>
  </si>
  <si>
    <t>Petra Maleš</t>
  </si>
  <si>
    <t>Irena Dokli</t>
  </si>
  <si>
    <t>Maja Majerić Elenkov</t>
  </si>
  <si>
    <t>Matija Gredičak</t>
  </si>
  <si>
    <t>Zrinka Karačić</t>
  </si>
  <si>
    <t>0858ZI624</t>
  </si>
  <si>
    <t>0858ZI6241</t>
  </si>
  <si>
    <t>0858ZI6242</t>
  </si>
  <si>
    <t>0858ZI6243</t>
  </si>
  <si>
    <t>0858ZI6245</t>
  </si>
  <si>
    <t>0858ZI6244</t>
  </si>
  <si>
    <t>Ivana Capan</t>
  </si>
  <si>
    <t>Ankica Šarić</t>
  </si>
  <si>
    <t>0358ZI624</t>
  </si>
  <si>
    <t>0358ZI6241</t>
  </si>
  <si>
    <t>0358ZI6242</t>
  </si>
  <si>
    <t>Iva Marija Tolić</t>
  </si>
  <si>
    <t>Valentina Štimac</t>
  </si>
  <si>
    <t>Damir Đermić</t>
  </si>
  <si>
    <t>Mateja Ćosić</t>
  </si>
  <si>
    <t>Dragomira Majhen</t>
  </si>
  <si>
    <t>Nevenka Meštrović</t>
  </si>
  <si>
    <t>Ksenija Božinović</t>
  </si>
  <si>
    <t>1358ZI624</t>
  </si>
  <si>
    <t>1358ZI6241</t>
  </si>
  <si>
    <t>1358ZI6242</t>
  </si>
  <si>
    <t>1358ZI6243</t>
  </si>
  <si>
    <t>1358ZI6244</t>
  </si>
  <si>
    <t>1358ZI6245</t>
  </si>
  <si>
    <t>1358ZI6246</t>
  </si>
  <si>
    <t>Damir Kralj</t>
  </si>
  <si>
    <t>Marko Dunatov</t>
  </si>
  <si>
    <t>Nives Matijaković Mlinarić</t>
  </si>
  <si>
    <t>Ana Palčić</t>
  </si>
  <si>
    <t>1158ZI624</t>
  </si>
  <si>
    <t>1158ZI6241</t>
  </si>
  <si>
    <t>1158ZI6242</t>
  </si>
  <si>
    <t>1158ZI6243</t>
  </si>
  <si>
    <t>1158ZI6244</t>
  </si>
  <si>
    <t>ZKM</t>
  </si>
  <si>
    <t>Antica Čulina</t>
  </si>
  <si>
    <t>Zrinka Dragun</t>
  </si>
  <si>
    <t>Vlado Cuculić</t>
  </si>
  <si>
    <t>Martina Furdek Turk</t>
  </si>
  <si>
    <t>Ana Puljko</t>
  </si>
  <si>
    <t>Jelena Godrijan</t>
  </si>
  <si>
    <t>Blaženka Gašparović</t>
  </si>
  <si>
    <t>Irena Ciglenečki-Jušić</t>
  </si>
  <si>
    <t>Andrea Milinković</t>
  </si>
  <si>
    <t>Ivana Coha</t>
  </si>
  <si>
    <t>Sanja Frka Milosavljević</t>
  </si>
  <si>
    <t>Nives Novosel</t>
  </si>
  <si>
    <t>ZIMO</t>
  </si>
  <si>
    <t>0458ZI624</t>
  </si>
  <si>
    <t>0458ZI6241</t>
  </si>
  <si>
    <t>0458ZI6242</t>
  </si>
  <si>
    <t>0458ZI6243</t>
  </si>
  <si>
    <t>0458ZI6244</t>
  </si>
  <si>
    <t>0458ZI6245</t>
  </si>
  <si>
    <t>0458ZI6246</t>
  </si>
  <si>
    <t>0458ZI6247</t>
  </si>
  <si>
    <t>0458ZI6248</t>
  </si>
  <si>
    <t>0458ZI6249</t>
  </si>
  <si>
    <t>0458ZI6250</t>
  </si>
  <si>
    <t>0458ZI6251</t>
  </si>
  <si>
    <t>NMR</t>
  </si>
  <si>
    <t>Bono Lučić</t>
  </si>
  <si>
    <t>2258ZI624</t>
  </si>
  <si>
    <t>Ivan Nišandžić</t>
  </si>
  <si>
    <t>Fabio Franchini</t>
  </si>
  <si>
    <t>Athanasios Chatzistavrakidis</t>
  </si>
  <si>
    <t>Oleg Antipin</t>
  </si>
  <si>
    <t>Tajron Jurić</t>
  </si>
  <si>
    <t>Nikola Crnković</t>
  </si>
  <si>
    <t>ZTF</t>
  </si>
  <si>
    <t>0158ZI624</t>
  </si>
  <si>
    <t>0158ZI6241</t>
  </si>
  <si>
    <t>0158ZI6242</t>
  </si>
  <si>
    <t>0158ZI6243</t>
  </si>
  <si>
    <t>0158ZI6244</t>
  </si>
  <si>
    <t>0158ZI6245</t>
  </si>
  <si>
    <t>Tomislav Šmuc</t>
  </si>
  <si>
    <t>2158ZI724</t>
  </si>
  <si>
    <t>0558ZI724</t>
  </si>
  <si>
    <t>1458ZI724</t>
  </si>
  <si>
    <t>0658ZI724</t>
  </si>
  <si>
    <t>0258ZI724</t>
  </si>
  <si>
    <t>0858ZI724</t>
  </si>
  <si>
    <t>0358ZI724</t>
  </si>
  <si>
    <t>1358ZI724</t>
  </si>
  <si>
    <t>1158ZI724</t>
  </si>
  <si>
    <t>0458ZI724</t>
  </si>
  <si>
    <t>2258ZI724</t>
  </si>
  <si>
    <t>0758ZI724</t>
  </si>
  <si>
    <t>0158ZI724</t>
  </si>
  <si>
    <t>Ana Sunčana Smith</t>
  </si>
  <si>
    <t>Ana Sunčana Smith 2</t>
  </si>
  <si>
    <t>Marta Popović</t>
  </si>
  <si>
    <t>Krunoslav Užarević</t>
  </si>
  <si>
    <t>Dalibor Merunka</t>
  </si>
  <si>
    <t>Salvatore Marco Gianpaolo</t>
  </si>
  <si>
    <t>Marija Marguš</t>
  </si>
  <si>
    <t>Edi Gljuščić</t>
  </si>
  <si>
    <t>Zdravko Siketić</t>
  </si>
  <si>
    <t>Goran Duplančić</t>
  </si>
  <si>
    <t xml:space="preserve">Jelena Gordrijan </t>
  </si>
  <si>
    <t>0158ZI524</t>
  </si>
  <si>
    <t>0458ZI524</t>
  </si>
  <si>
    <t>0158ZI5241</t>
  </si>
  <si>
    <t>0158ZI5242</t>
  </si>
  <si>
    <t>0258ZI524</t>
  </si>
  <si>
    <t>0458ZI5241</t>
  </si>
  <si>
    <t>0558ZI524</t>
  </si>
  <si>
    <t>0458ZI5242</t>
  </si>
  <si>
    <t>0658ZI524</t>
  </si>
  <si>
    <t>0558ZI5241</t>
  </si>
  <si>
    <t>0658ZI5241</t>
  </si>
  <si>
    <t>0658ZI5242</t>
  </si>
  <si>
    <t>0658ZI5243</t>
  </si>
  <si>
    <t>0658ZI5244</t>
  </si>
  <si>
    <t>0358ZI524</t>
  </si>
  <si>
    <t>ZI7-24</t>
  </si>
  <si>
    <t>ZI6-24</t>
  </si>
  <si>
    <t>ZI5-24</t>
  </si>
  <si>
    <t>ZI4-24</t>
  </si>
  <si>
    <t>ZI3-24</t>
  </si>
  <si>
    <t>ZI2-24</t>
  </si>
  <si>
    <t>ZI1-24</t>
  </si>
  <si>
    <t>2258ZI224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</si>
</sst>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3" fillId="0" borderId="0" xfId="0" applyFont="1"/>
    <xf numFmtId="43" fontId="3" fillId="0" borderId="0" xfId="1" applyFont="1"/>
    <xf numFmtId="0" fontId="3" fillId="0" borderId="0" xfId="0" applyFont="1" applyAlignment="1">
      <alignment horizontal="center"/>
    </xf>
    <xf numFmtId="43" fontId="3" fillId="0" borderId="0" xfId="1" applyFont="1" applyAlignment="1">
      <alignment horizontal="right"/>
    </xf>
    <xf numFmtId="164" fontId="0" fillId="0" borderId="0" xfId="1" applyNumberFormat="1" applyFont="1"/>
    <xf numFmtId="43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/>
    <xf numFmtId="43" fontId="2" fillId="0" borderId="0" xfId="1" applyFont="1"/>
    <xf numFmtId="0" fontId="0" fillId="0" borderId="0" xfId="0" applyBorder="1" applyAlignment="1">
      <alignment horizontal="left"/>
    </xf>
    <xf numFmtId="43" fontId="0" fillId="0" borderId="0" xfId="1" applyFont="1" applyBorder="1"/>
    <xf numFmtId="43" fontId="1" fillId="0" borderId="0" xfId="1" applyFont="1"/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45596-AC9B-45CA-8894-8DC57DCFAC04}">
  <dimension ref="A1:E26"/>
  <sheetViews>
    <sheetView tabSelected="1" zoomScale="140" zoomScaleNormal="140" workbookViewId="0"/>
  </sheetViews>
  <sheetFormatPr defaultRowHeight="15" x14ac:dyDescent="0.25"/>
  <cols>
    <col min="2" max="2" width="22.140625" customWidth="1"/>
    <col min="3" max="3" width="12.7109375" customWidth="1"/>
    <col min="4" max="4" width="11.7109375" customWidth="1"/>
    <col min="5" max="5" width="10.42578125" customWidth="1"/>
  </cols>
  <sheetData>
    <row r="1" spans="1:5" x14ac:dyDescent="0.25">
      <c r="A1" s="9" t="s">
        <v>256</v>
      </c>
      <c r="B1" s="10" t="s">
        <v>0</v>
      </c>
      <c r="C1" s="9" t="s">
        <v>1</v>
      </c>
      <c r="D1" s="9" t="s">
        <v>25</v>
      </c>
      <c r="E1" s="9" t="s">
        <v>15</v>
      </c>
    </row>
    <row r="2" spans="1:5" x14ac:dyDescent="0.25">
      <c r="A2" s="2">
        <v>1</v>
      </c>
      <c r="B2" t="s">
        <v>2</v>
      </c>
      <c r="C2" s="1">
        <v>3055.33</v>
      </c>
      <c r="D2" s="1">
        <v>0</v>
      </c>
      <c r="E2" s="2" t="s">
        <v>21</v>
      </c>
    </row>
    <row r="3" spans="1:5" x14ac:dyDescent="0.25">
      <c r="A3" s="2">
        <v>2</v>
      </c>
      <c r="B3" t="s">
        <v>4</v>
      </c>
      <c r="C3" s="1">
        <v>1067.1500000000001</v>
      </c>
      <c r="D3" s="1">
        <v>1067.1500000000001</v>
      </c>
      <c r="E3" s="2" t="s">
        <v>20</v>
      </c>
    </row>
    <row r="4" spans="1:5" x14ac:dyDescent="0.25">
      <c r="A4" s="2">
        <v>3</v>
      </c>
      <c r="B4" t="s">
        <v>5</v>
      </c>
      <c r="C4" s="1">
        <v>2488</v>
      </c>
      <c r="D4" s="1">
        <v>0</v>
      </c>
      <c r="E4" s="2" t="s">
        <v>21</v>
      </c>
    </row>
    <row r="5" spans="1:5" x14ac:dyDescent="0.25">
      <c r="A5" s="2">
        <v>4</v>
      </c>
      <c r="B5" t="s">
        <v>3</v>
      </c>
      <c r="C5" s="1">
        <f>2345+586.25</f>
        <v>2931.25</v>
      </c>
      <c r="D5" s="4">
        <v>2931.25</v>
      </c>
      <c r="E5" s="2" t="s">
        <v>16</v>
      </c>
    </row>
    <row r="6" spans="1:5" x14ac:dyDescent="0.25">
      <c r="A6" s="5">
        <v>5</v>
      </c>
      <c r="B6" s="3" t="s">
        <v>6</v>
      </c>
      <c r="C6" s="4">
        <f>3034.07+752.83</f>
        <v>3786.9</v>
      </c>
      <c r="D6" s="6">
        <v>3764.16</v>
      </c>
      <c r="E6" s="5" t="s">
        <v>22</v>
      </c>
    </row>
    <row r="7" spans="1:5" x14ac:dyDescent="0.25">
      <c r="A7" s="2">
        <v>6</v>
      </c>
      <c r="B7" t="s">
        <v>7</v>
      </c>
      <c r="C7" s="1">
        <v>2845</v>
      </c>
      <c r="D7" s="1">
        <v>0</v>
      </c>
      <c r="E7" s="2" t="s">
        <v>21</v>
      </c>
    </row>
    <row r="8" spans="1:5" x14ac:dyDescent="0.25">
      <c r="A8" s="2">
        <v>7</v>
      </c>
      <c r="B8" t="s">
        <v>8</v>
      </c>
      <c r="C8" s="1">
        <v>2340</v>
      </c>
      <c r="D8" s="1">
        <v>0</v>
      </c>
      <c r="E8" s="2" t="s">
        <v>21</v>
      </c>
    </row>
    <row r="9" spans="1:5" x14ac:dyDescent="0.25">
      <c r="A9" s="2">
        <v>8</v>
      </c>
      <c r="B9" t="s">
        <v>9</v>
      </c>
      <c r="C9" s="1">
        <v>4537.5</v>
      </c>
      <c r="D9" s="1">
        <v>4537.5</v>
      </c>
      <c r="E9" s="2" t="s">
        <v>24</v>
      </c>
    </row>
    <row r="10" spans="1:5" x14ac:dyDescent="0.25">
      <c r="A10" s="2">
        <v>9</v>
      </c>
      <c r="B10" t="s">
        <v>10</v>
      </c>
      <c r="C10" s="1">
        <v>3150</v>
      </c>
      <c r="D10" s="1">
        <v>3150</v>
      </c>
      <c r="E10" s="2" t="s">
        <v>23</v>
      </c>
    </row>
    <row r="11" spans="1:5" x14ac:dyDescent="0.25">
      <c r="A11" s="5">
        <v>10</v>
      </c>
      <c r="B11" s="3" t="s">
        <v>11</v>
      </c>
      <c r="C11" s="6">
        <v>3556.25</v>
      </c>
      <c r="D11" s="6">
        <v>3556.25</v>
      </c>
      <c r="E11" s="5" t="s">
        <v>19</v>
      </c>
    </row>
    <row r="12" spans="1:5" x14ac:dyDescent="0.25">
      <c r="A12" s="2">
        <v>11</v>
      </c>
      <c r="B12" t="s">
        <v>12</v>
      </c>
      <c r="C12" s="1">
        <v>7112.5</v>
      </c>
      <c r="D12" s="1">
        <v>7112.5</v>
      </c>
      <c r="E12" s="2" t="s">
        <v>17</v>
      </c>
    </row>
    <row r="13" spans="1:5" x14ac:dyDescent="0.25">
      <c r="A13" s="2">
        <v>12</v>
      </c>
      <c r="B13" t="s">
        <v>13</v>
      </c>
      <c r="C13" s="1">
        <v>2250</v>
      </c>
      <c r="D13" s="1">
        <v>2250</v>
      </c>
      <c r="E13" s="2" t="s">
        <v>18</v>
      </c>
    </row>
    <row r="14" spans="1:5" x14ac:dyDescent="0.25">
      <c r="C14" s="1"/>
    </row>
    <row r="15" spans="1:5" x14ac:dyDescent="0.25">
      <c r="B15" s="10" t="s">
        <v>26</v>
      </c>
      <c r="C15" s="11">
        <f>SUM(C2:C13)</f>
        <v>39119.879999999997</v>
      </c>
      <c r="D15" s="11">
        <f>SUM(D2:D13)</f>
        <v>28368.809999999998</v>
      </c>
    </row>
    <row r="16" spans="1:5" x14ac:dyDescent="0.25">
      <c r="C16" s="7"/>
      <c r="D16" s="7"/>
    </row>
    <row r="17" spans="3:3" x14ac:dyDescent="0.25">
      <c r="C17" s="1"/>
    </row>
    <row r="18" spans="3:3" x14ac:dyDescent="0.25">
      <c r="C18" s="1"/>
    </row>
    <row r="19" spans="3:3" x14ac:dyDescent="0.25">
      <c r="C19" s="1"/>
    </row>
    <row r="20" spans="3:3" x14ac:dyDescent="0.25">
      <c r="C20" s="1"/>
    </row>
    <row r="21" spans="3:3" x14ac:dyDescent="0.25">
      <c r="C21" s="1"/>
    </row>
    <row r="22" spans="3:3" x14ac:dyDescent="0.25">
      <c r="C22" s="1"/>
    </row>
    <row r="23" spans="3:3" x14ac:dyDescent="0.25">
      <c r="C23" s="1"/>
    </row>
    <row r="24" spans="3:3" x14ac:dyDescent="0.25">
      <c r="C24" s="1"/>
    </row>
    <row r="25" spans="3:3" x14ac:dyDescent="0.25">
      <c r="C25" s="1"/>
    </row>
    <row r="26" spans="3:3" x14ac:dyDescent="0.25">
      <c r="C26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B0491-4DF0-40E7-AB56-9DA34F77DD9C}">
  <dimension ref="A1:F13"/>
  <sheetViews>
    <sheetView topLeftCell="B1" zoomScale="140" zoomScaleNormal="140" workbookViewId="0">
      <selection activeCell="G6" sqref="G6"/>
    </sheetView>
  </sheetViews>
  <sheetFormatPr defaultRowHeight="15" x14ac:dyDescent="0.25"/>
  <cols>
    <col min="3" max="3" width="20.7109375" customWidth="1"/>
    <col min="4" max="4" width="12.42578125" customWidth="1"/>
    <col min="5" max="6" width="12.7109375" customWidth="1"/>
    <col min="7" max="7" width="10.7109375" customWidth="1"/>
  </cols>
  <sheetData>
    <row r="1" spans="1:6" x14ac:dyDescent="0.25">
      <c r="A1" t="s">
        <v>14</v>
      </c>
      <c r="B1" s="9" t="s">
        <v>255</v>
      </c>
      <c r="C1" s="10" t="s">
        <v>0</v>
      </c>
      <c r="D1" s="9" t="s">
        <v>1</v>
      </c>
      <c r="E1" s="9" t="s">
        <v>25</v>
      </c>
      <c r="F1" s="9" t="s">
        <v>15</v>
      </c>
    </row>
    <row r="2" spans="1:6" x14ac:dyDescent="0.25">
      <c r="A2" t="s">
        <v>27</v>
      </c>
      <c r="B2" s="2">
        <v>1</v>
      </c>
      <c r="C2" t="s">
        <v>35</v>
      </c>
      <c r="D2" s="1">
        <v>982.14</v>
      </c>
      <c r="E2" s="1">
        <v>0</v>
      </c>
    </row>
    <row r="3" spans="1:6" x14ac:dyDescent="0.25">
      <c r="A3" t="s">
        <v>28</v>
      </c>
      <c r="B3" s="2">
        <v>2</v>
      </c>
      <c r="C3" t="s">
        <v>35</v>
      </c>
      <c r="D3" s="1">
        <v>1500</v>
      </c>
      <c r="E3" s="1">
        <v>1000</v>
      </c>
      <c r="F3" s="2" t="s">
        <v>43</v>
      </c>
    </row>
    <row r="4" spans="1:6" x14ac:dyDescent="0.25">
      <c r="A4" t="s">
        <v>29</v>
      </c>
      <c r="B4" s="2">
        <v>3</v>
      </c>
      <c r="C4" t="s">
        <v>36</v>
      </c>
      <c r="D4" s="1">
        <v>2015</v>
      </c>
      <c r="E4" s="1">
        <v>500</v>
      </c>
      <c r="F4" s="2" t="s">
        <v>46</v>
      </c>
    </row>
    <row r="5" spans="1:6" x14ac:dyDescent="0.25">
      <c r="A5" t="s">
        <v>30</v>
      </c>
      <c r="B5" s="2">
        <v>4</v>
      </c>
      <c r="C5" t="s">
        <v>37</v>
      </c>
      <c r="D5" s="1">
        <v>7500</v>
      </c>
      <c r="E5" s="8">
        <v>2303.5</v>
      </c>
      <c r="F5" s="2" t="s">
        <v>42</v>
      </c>
    </row>
    <row r="6" spans="1:6" x14ac:dyDescent="0.25">
      <c r="A6" t="s">
        <v>31</v>
      </c>
      <c r="B6" s="2">
        <v>5</v>
      </c>
      <c r="C6" t="s">
        <v>38</v>
      </c>
      <c r="D6" s="1">
        <v>2460</v>
      </c>
      <c r="E6" s="1">
        <v>2460</v>
      </c>
      <c r="F6" s="2" t="s">
        <v>41</v>
      </c>
    </row>
    <row r="7" spans="1:6" x14ac:dyDescent="0.25">
      <c r="A7" t="s">
        <v>32</v>
      </c>
      <c r="B7" s="2">
        <v>6</v>
      </c>
      <c r="C7" t="s">
        <v>39</v>
      </c>
      <c r="D7" s="1">
        <v>3200</v>
      </c>
      <c r="E7" s="1">
        <v>3000</v>
      </c>
      <c r="F7" s="2" t="s">
        <v>40</v>
      </c>
    </row>
    <row r="8" spans="1:6" x14ac:dyDescent="0.25">
      <c r="A8" t="s">
        <v>33</v>
      </c>
      <c r="B8" s="2">
        <v>7</v>
      </c>
      <c r="C8" t="s">
        <v>36</v>
      </c>
      <c r="D8" s="1">
        <v>470</v>
      </c>
      <c r="E8" s="1">
        <v>470</v>
      </c>
      <c r="F8" s="2" t="s">
        <v>45</v>
      </c>
    </row>
    <row r="9" spans="1:6" x14ac:dyDescent="0.25">
      <c r="A9" t="s">
        <v>34</v>
      </c>
      <c r="B9" s="2">
        <v>8</v>
      </c>
      <c r="C9" t="s">
        <v>44</v>
      </c>
      <c r="D9" s="1">
        <v>266.5</v>
      </c>
      <c r="E9" s="1">
        <v>266.5</v>
      </c>
      <c r="F9" s="2" t="s">
        <v>257</v>
      </c>
    </row>
    <row r="10" spans="1:6" x14ac:dyDescent="0.25">
      <c r="B10" s="2">
        <v>9</v>
      </c>
      <c r="C10" t="s">
        <v>47</v>
      </c>
      <c r="D10" s="8">
        <f>4675</f>
        <v>4675</v>
      </c>
      <c r="E10" s="1">
        <v>0</v>
      </c>
      <c r="F10" s="1"/>
    </row>
    <row r="11" spans="1:6" x14ac:dyDescent="0.25">
      <c r="B11" s="2">
        <v>10</v>
      </c>
      <c r="C11" t="s">
        <v>48</v>
      </c>
      <c r="D11" s="1">
        <v>2075</v>
      </c>
      <c r="E11" s="1">
        <v>0</v>
      </c>
    </row>
    <row r="12" spans="1:6" x14ac:dyDescent="0.25">
      <c r="D12" s="1"/>
    </row>
    <row r="13" spans="1:6" x14ac:dyDescent="0.25">
      <c r="C13" s="10" t="s">
        <v>26</v>
      </c>
      <c r="D13" s="11">
        <f>SUM(D2:D11)</f>
        <v>25143.64</v>
      </c>
      <c r="E13" s="11">
        <f>SUM(E2:E11)</f>
        <v>10000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0C68D-93F4-4FD9-9BEC-8B8B1D7EF410}">
  <dimension ref="A1:E15"/>
  <sheetViews>
    <sheetView zoomScale="140" zoomScaleNormal="140" workbookViewId="0">
      <selection activeCell="A2" sqref="A2"/>
    </sheetView>
  </sheetViews>
  <sheetFormatPr defaultRowHeight="15" x14ac:dyDescent="0.25"/>
  <cols>
    <col min="2" max="2" width="19" customWidth="1"/>
    <col min="3" max="3" width="12.5703125" customWidth="1"/>
    <col min="4" max="4" width="11.7109375" customWidth="1"/>
    <col min="5" max="5" width="11.140625" customWidth="1"/>
  </cols>
  <sheetData>
    <row r="1" spans="1:5" x14ac:dyDescent="0.25">
      <c r="A1" s="9" t="s">
        <v>254</v>
      </c>
      <c r="B1" s="9" t="s">
        <v>0</v>
      </c>
      <c r="C1" s="9" t="s">
        <v>1</v>
      </c>
      <c r="D1" s="9" t="s">
        <v>25</v>
      </c>
      <c r="E1" s="9" t="s">
        <v>15</v>
      </c>
    </row>
    <row r="2" spans="1:5" x14ac:dyDescent="0.25">
      <c r="A2" s="2">
        <v>1</v>
      </c>
      <c r="B2" t="s">
        <v>56</v>
      </c>
      <c r="C2" s="1">
        <v>8100</v>
      </c>
      <c r="D2" s="1">
        <v>7500</v>
      </c>
      <c r="E2" s="2" t="s">
        <v>71</v>
      </c>
    </row>
    <row r="3" spans="1:5" x14ac:dyDescent="0.25">
      <c r="A3" s="2">
        <v>2</v>
      </c>
      <c r="B3" t="s">
        <v>57</v>
      </c>
      <c r="C3" s="1">
        <v>5100</v>
      </c>
      <c r="D3" s="1">
        <v>5100</v>
      </c>
      <c r="E3" s="2" t="s">
        <v>66</v>
      </c>
    </row>
    <row r="4" spans="1:5" x14ac:dyDescent="0.25">
      <c r="A4" s="2">
        <v>3</v>
      </c>
      <c r="B4" t="s">
        <v>58</v>
      </c>
      <c r="C4" s="1">
        <v>14625</v>
      </c>
      <c r="D4" s="1">
        <v>9500</v>
      </c>
      <c r="E4" s="2" t="s">
        <v>70</v>
      </c>
    </row>
    <row r="5" spans="1:5" x14ac:dyDescent="0.25">
      <c r="A5" s="2">
        <v>4</v>
      </c>
      <c r="B5" t="s">
        <v>59</v>
      </c>
      <c r="C5" s="1">
        <v>6800</v>
      </c>
      <c r="D5" s="1">
        <v>6800</v>
      </c>
      <c r="E5" s="2" t="s">
        <v>68</v>
      </c>
    </row>
    <row r="6" spans="1:5" x14ac:dyDescent="0.25">
      <c r="A6" s="2">
        <v>5</v>
      </c>
      <c r="B6" t="s">
        <v>60</v>
      </c>
      <c r="C6" s="1">
        <v>9206.75</v>
      </c>
      <c r="D6" s="1">
        <v>8000</v>
      </c>
      <c r="E6" s="2" t="s">
        <v>69</v>
      </c>
    </row>
    <row r="7" spans="1:5" x14ac:dyDescent="0.25">
      <c r="A7" s="2">
        <v>6</v>
      </c>
      <c r="B7" t="s">
        <v>61</v>
      </c>
      <c r="C7" s="1">
        <v>11000</v>
      </c>
      <c r="D7" s="1">
        <v>9500</v>
      </c>
      <c r="E7" s="2" t="s">
        <v>65</v>
      </c>
    </row>
    <row r="8" spans="1:5" x14ac:dyDescent="0.25">
      <c r="A8" s="2">
        <v>7</v>
      </c>
      <c r="B8" t="s">
        <v>62</v>
      </c>
      <c r="C8" s="1">
        <v>28007.5</v>
      </c>
      <c r="D8" s="1">
        <v>10000</v>
      </c>
      <c r="E8" s="2" t="s">
        <v>67</v>
      </c>
    </row>
    <row r="9" spans="1:5" x14ac:dyDescent="0.25">
      <c r="A9" s="2">
        <v>8</v>
      </c>
      <c r="B9" t="s">
        <v>48</v>
      </c>
      <c r="C9" s="1">
        <v>15140</v>
      </c>
      <c r="D9" s="1">
        <v>9600</v>
      </c>
      <c r="E9" s="2" t="s">
        <v>64</v>
      </c>
    </row>
    <row r="10" spans="1:5" x14ac:dyDescent="0.25">
      <c r="A10" s="2">
        <v>9</v>
      </c>
      <c r="B10" t="s">
        <v>63</v>
      </c>
      <c r="C10" s="1">
        <v>1000</v>
      </c>
      <c r="D10" s="1">
        <v>0</v>
      </c>
      <c r="E10" s="2"/>
    </row>
    <row r="11" spans="1:5" x14ac:dyDescent="0.25">
      <c r="A11" s="2">
        <v>10</v>
      </c>
      <c r="B11" t="s">
        <v>63</v>
      </c>
      <c r="C11" s="1">
        <v>4000</v>
      </c>
      <c r="D11" s="1">
        <v>4000</v>
      </c>
      <c r="E11" s="2" t="s">
        <v>72</v>
      </c>
    </row>
    <row r="12" spans="1:5" x14ac:dyDescent="0.25">
      <c r="A12" s="2">
        <v>11</v>
      </c>
      <c r="B12" t="s">
        <v>63</v>
      </c>
      <c r="C12" s="1">
        <v>1000</v>
      </c>
      <c r="D12" s="1">
        <v>1000</v>
      </c>
      <c r="E12" s="2" t="s">
        <v>72</v>
      </c>
    </row>
    <row r="13" spans="1:5" x14ac:dyDescent="0.25">
      <c r="A13" s="2">
        <v>12</v>
      </c>
      <c r="B13" t="s">
        <v>63</v>
      </c>
      <c r="C13" s="1">
        <v>4000</v>
      </c>
      <c r="D13" s="1">
        <v>4000</v>
      </c>
      <c r="E13" s="2" t="s">
        <v>72</v>
      </c>
    </row>
    <row r="15" spans="1:5" x14ac:dyDescent="0.25">
      <c r="B15" s="10" t="s">
        <v>26</v>
      </c>
      <c r="C15" s="11">
        <f>SUM(C2:C14)</f>
        <v>107979.25</v>
      </c>
      <c r="D15" s="11">
        <f>SUM(D2:D14)</f>
        <v>75000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74875-D2DA-4ED2-9C6C-C0C125F42EAB}">
  <dimension ref="A1:E5"/>
  <sheetViews>
    <sheetView zoomScale="140" zoomScaleNormal="140" workbookViewId="0">
      <selection activeCell="A2" sqref="A2"/>
    </sheetView>
  </sheetViews>
  <sheetFormatPr defaultRowHeight="15" x14ac:dyDescent="0.25"/>
  <cols>
    <col min="2" max="2" width="15.28515625" customWidth="1"/>
    <col min="3" max="3" width="12.5703125" customWidth="1"/>
    <col min="4" max="4" width="12.7109375" customWidth="1"/>
    <col min="5" max="5" width="9.7109375" customWidth="1"/>
  </cols>
  <sheetData>
    <row r="1" spans="1:5" x14ac:dyDescent="0.25">
      <c r="A1" s="9" t="s">
        <v>253</v>
      </c>
      <c r="B1" s="9" t="s">
        <v>0</v>
      </c>
      <c r="C1" s="9" t="s">
        <v>1</v>
      </c>
      <c r="D1" s="9" t="s">
        <v>25</v>
      </c>
      <c r="E1" s="9" t="s">
        <v>15</v>
      </c>
    </row>
    <row r="2" spans="1:5" x14ac:dyDescent="0.25">
      <c r="A2" s="2">
        <v>1</v>
      </c>
      <c r="B2" t="s">
        <v>73</v>
      </c>
      <c r="C2" s="1">
        <v>675000</v>
      </c>
      <c r="D2" s="1">
        <v>375000</v>
      </c>
      <c r="E2" s="2" t="s">
        <v>74</v>
      </c>
    </row>
    <row r="3" spans="1:5" x14ac:dyDescent="0.25">
      <c r="A3" s="2">
        <v>2</v>
      </c>
      <c r="B3" t="s">
        <v>58</v>
      </c>
      <c r="C3" s="1">
        <v>1251.79</v>
      </c>
      <c r="D3" s="1">
        <v>0</v>
      </c>
    </row>
    <row r="5" spans="1:5" x14ac:dyDescent="0.25">
      <c r="B5" s="10" t="s">
        <v>26</v>
      </c>
      <c r="C5" s="11">
        <f>SUM(C2:C3)</f>
        <v>676251.79</v>
      </c>
      <c r="D5" s="11">
        <f>SUM(D2:D3)</f>
        <v>375000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D4591-7FCF-4C8A-8DA1-84A152040C4B}">
  <dimension ref="A1:E20"/>
  <sheetViews>
    <sheetView zoomScale="140" zoomScaleNormal="140" workbookViewId="0">
      <selection activeCell="A2" sqref="A2"/>
    </sheetView>
  </sheetViews>
  <sheetFormatPr defaultRowHeight="15" x14ac:dyDescent="0.25"/>
  <cols>
    <col min="2" max="2" width="24" customWidth="1"/>
    <col min="3" max="3" width="11.42578125" customWidth="1"/>
    <col min="4" max="4" width="11.140625" customWidth="1"/>
    <col min="5" max="5" width="12" customWidth="1"/>
  </cols>
  <sheetData>
    <row r="1" spans="1:5" x14ac:dyDescent="0.25">
      <c r="A1" s="9" t="s">
        <v>252</v>
      </c>
      <c r="B1" s="9" t="s">
        <v>0</v>
      </c>
      <c r="C1" s="9" t="s">
        <v>1</v>
      </c>
      <c r="D1" s="9" t="s">
        <v>25</v>
      </c>
      <c r="E1" s="9" t="s">
        <v>15</v>
      </c>
    </row>
    <row r="2" spans="1:5" x14ac:dyDescent="0.25">
      <c r="A2" s="15">
        <v>1</v>
      </c>
      <c r="B2" t="s">
        <v>224</v>
      </c>
      <c r="C2" s="16">
        <v>2000</v>
      </c>
      <c r="D2" s="16">
        <v>2000</v>
      </c>
      <c r="E2" s="2" t="s">
        <v>245</v>
      </c>
    </row>
    <row r="3" spans="1:5" x14ac:dyDescent="0.25">
      <c r="A3" s="2">
        <f>A2+1</f>
        <v>2</v>
      </c>
      <c r="B3" t="s">
        <v>225</v>
      </c>
      <c r="C3" s="16">
        <v>2000</v>
      </c>
      <c r="D3" s="16">
        <v>2000</v>
      </c>
      <c r="E3" s="2" t="s">
        <v>246</v>
      </c>
    </row>
    <row r="4" spans="1:5" x14ac:dyDescent="0.25">
      <c r="A4" s="2">
        <f t="shared" ref="A4:A18" si="0">A3+1</f>
        <v>3</v>
      </c>
      <c r="B4" t="s">
        <v>105</v>
      </c>
      <c r="C4" s="16">
        <v>1000</v>
      </c>
      <c r="D4" s="16">
        <v>1000</v>
      </c>
      <c r="E4" s="2" t="s">
        <v>248</v>
      </c>
    </row>
    <row r="5" spans="1:5" x14ac:dyDescent="0.25">
      <c r="A5" s="2">
        <f t="shared" si="0"/>
        <v>4</v>
      </c>
      <c r="B5" t="s">
        <v>226</v>
      </c>
      <c r="C5" s="16">
        <v>0</v>
      </c>
      <c r="D5" s="16">
        <v>0</v>
      </c>
      <c r="E5" s="2"/>
    </row>
    <row r="6" spans="1:5" x14ac:dyDescent="0.25">
      <c r="A6" s="2">
        <f t="shared" si="0"/>
        <v>5</v>
      </c>
      <c r="B6" t="s">
        <v>4</v>
      </c>
      <c r="C6" s="16">
        <v>2948.75</v>
      </c>
      <c r="D6" s="16">
        <v>0</v>
      </c>
      <c r="E6" s="2"/>
    </row>
    <row r="7" spans="1:5" x14ac:dyDescent="0.25">
      <c r="A7" s="2">
        <f t="shared" si="0"/>
        <v>6</v>
      </c>
      <c r="B7" t="s">
        <v>8</v>
      </c>
      <c r="C7" s="16">
        <v>3570</v>
      </c>
      <c r="D7" s="16">
        <v>3570</v>
      </c>
      <c r="E7" s="2" t="s">
        <v>249</v>
      </c>
    </row>
    <row r="8" spans="1:5" x14ac:dyDescent="0.25">
      <c r="A8" s="2">
        <f t="shared" si="0"/>
        <v>7</v>
      </c>
      <c r="B8" t="s">
        <v>227</v>
      </c>
      <c r="C8" s="16">
        <v>1000</v>
      </c>
      <c r="D8" s="16">
        <v>1000</v>
      </c>
      <c r="E8" s="2" t="s">
        <v>247</v>
      </c>
    </row>
    <row r="9" spans="1:5" x14ac:dyDescent="0.25">
      <c r="A9" s="2">
        <f t="shared" si="0"/>
        <v>8</v>
      </c>
      <c r="B9" t="s">
        <v>228</v>
      </c>
      <c r="C9" s="16">
        <v>1000</v>
      </c>
      <c r="D9" s="16">
        <v>1000</v>
      </c>
      <c r="E9" s="2" t="s">
        <v>243</v>
      </c>
    </row>
    <row r="10" spans="1:5" x14ac:dyDescent="0.25">
      <c r="A10" s="2">
        <f t="shared" si="0"/>
        <v>9</v>
      </c>
      <c r="B10" t="s">
        <v>229</v>
      </c>
      <c r="C10" s="16">
        <v>3000</v>
      </c>
      <c r="D10" s="16">
        <v>3000</v>
      </c>
      <c r="E10" s="2" t="s">
        <v>237</v>
      </c>
    </row>
    <row r="11" spans="1:5" x14ac:dyDescent="0.25">
      <c r="A11" s="2">
        <f t="shared" si="0"/>
        <v>10</v>
      </c>
      <c r="B11" t="s">
        <v>230</v>
      </c>
      <c r="C11" s="16">
        <v>2000</v>
      </c>
      <c r="D11" s="16">
        <v>2000</v>
      </c>
      <c r="E11" s="2" t="s">
        <v>242</v>
      </c>
    </row>
    <row r="12" spans="1:5" x14ac:dyDescent="0.25">
      <c r="A12" s="2">
        <f t="shared" si="0"/>
        <v>11</v>
      </c>
      <c r="B12" t="s">
        <v>175</v>
      </c>
      <c r="C12" s="16">
        <v>1999.25</v>
      </c>
      <c r="D12" s="16">
        <v>1999.25</v>
      </c>
      <c r="E12" s="2" t="s">
        <v>236</v>
      </c>
    </row>
    <row r="13" spans="1:5" x14ac:dyDescent="0.25">
      <c r="A13" s="2">
        <f t="shared" si="0"/>
        <v>12</v>
      </c>
      <c r="B13" t="s">
        <v>86</v>
      </c>
      <c r="C13" s="16">
        <v>2740</v>
      </c>
      <c r="D13" s="16">
        <v>2740</v>
      </c>
      <c r="E13" s="2" t="s">
        <v>241</v>
      </c>
    </row>
    <row r="14" spans="1:5" x14ac:dyDescent="0.25">
      <c r="A14" s="2">
        <f t="shared" si="0"/>
        <v>13</v>
      </c>
      <c r="B14" t="s">
        <v>231</v>
      </c>
      <c r="C14" s="16">
        <v>1000</v>
      </c>
      <c r="D14" s="16">
        <v>1000</v>
      </c>
      <c r="E14" s="2" t="s">
        <v>239</v>
      </c>
    </row>
    <row r="15" spans="1:5" x14ac:dyDescent="0.25">
      <c r="A15" s="2">
        <f t="shared" si="0"/>
        <v>14</v>
      </c>
      <c r="B15" t="s">
        <v>232</v>
      </c>
      <c r="C15" s="16">
        <v>2500</v>
      </c>
      <c r="D15" s="16">
        <v>2500</v>
      </c>
      <c r="E15" s="2" t="s">
        <v>244</v>
      </c>
    </row>
    <row r="16" spans="1:5" x14ac:dyDescent="0.25">
      <c r="A16" s="2">
        <f t="shared" si="0"/>
        <v>15</v>
      </c>
      <c r="B16" t="s">
        <v>233</v>
      </c>
      <c r="C16" s="16">
        <v>1000</v>
      </c>
      <c r="D16" s="16">
        <v>1000</v>
      </c>
      <c r="E16" s="2" t="s">
        <v>235</v>
      </c>
    </row>
    <row r="17" spans="1:5" x14ac:dyDescent="0.25">
      <c r="A17" s="2">
        <f t="shared" si="0"/>
        <v>16</v>
      </c>
      <c r="B17" t="s">
        <v>234</v>
      </c>
      <c r="C17" s="16">
        <v>2167</v>
      </c>
      <c r="D17" s="16">
        <v>2167</v>
      </c>
      <c r="E17" s="2" t="s">
        <v>240</v>
      </c>
    </row>
    <row r="18" spans="1:5" x14ac:dyDescent="0.25">
      <c r="A18" s="2">
        <f t="shared" si="0"/>
        <v>17</v>
      </c>
      <c r="B18" t="s">
        <v>229</v>
      </c>
      <c r="C18" s="1">
        <v>3000</v>
      </c>
      <c r="D18" s="16">
        <v>3000</v>
      </c>
      <c r="E18" s="2" t="s">
        <v>238</v>
      </c>
    </row>
    <row r="20" spans="1:5" x14ac:dyDescent="0.25">
      <c r="B20" s="10" t="s">
        <v>26</v>
      </c>
      <c r="C20" s="11">
        <f>SUM(C2:C18)</f>
        <v>32925</v>
      </c>
      <c r="D20" s="11">
        <f>SUM(D2:D18)</f>
        <v>29976.25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76932-2877-45B8-B694-861A50D1D142}">
  <dimension ref="A1:F83"/>
  <sheetViews>
    <sheetView topLeftCell="A4" zoomScale="140" zoomScaleNormal="140" workbookViewId="0">
      <selection activeCell="A2" sqref="A2"/>
    </sheetView>
  </sheetViews>
  <sheetFormatPr defaultRowHeight="15" x14ac:dyDescent="0.25"/>
  <cols>
    <col min="2" max="2" width="23.140625" customWidth="1"/>
    <col min="3" max="3" width="14.5703125" customWidth="1"/>
    <col min="4" max="4" width="12.42578125" customWidth="1"/>
    <col min="5" max="5" width="12.42578125" style="2" customWidth="1"/>
    <col min="6" max="6" width="22.5703125" customWidth="1"/>
    <col min="7" max="7" width="12.85546875" customWidth="1"/>
    <col min="8" max="8" width="10.140625" customWidth="1"/>
  </cols>
  <sheetData>
    <row r="1" spans="1:5" x14ac:dyDescent="0.25">
      <c r="A1" s="9" t="s">
        <v>251</v>
      </c>
      <c r="B1" s="9" t="s">
        <v>0</v>
      </c>
      <c r="C1" s="9" t="s">
        <v>1</v>
      </c>
      <c r="D1" s="9" t="s">
        <v>25</v>
      </c>
    </row>
    <row r="2" spans="1:5" x14ac:dyDescent="0.25">
      <c r="A2" s="2">
        <v>1</v>
      </c>
      <c r="B2" t="s">
        <v>56</v>
      </c>
      <c r="C2" s="1">
        <v>6000</v>
      </c>
      <c r="D2" s="1">
        <v>4650</v>
      </c>
    </row>
    <row r="3" spans="1:5" x14ac:dyDescent="0.25">
      <c r="A3" s="2">
        <v>2</v>
      </c>
      <c r="B3" t="s">
        <v>57</v>
      </c>
      <c r="C3" s="1">
        <v>9000</v>
      </c>
      <c r="D3" s="1">
        <v>6200</v>
      </c>
    </row>
    <row r="4" spans="1:5" x14ac:dyDescent="0.25">
      <c r="A4" s="2">
        <v>3</v>
      </c>
      <c r="B4" t="s">
        <v>58</v>
      </c>
      <c r="C4" s="14">
        <v>7000</v>
      </c>
      <c r="D4" s="1">
        <v>5425</v>
      </c>
    </row>
    <row r="5" spans="1:5" x14ac:dyDescent="0.25">
      <c r="A5" s="2">
        <v>4</v>
      </c>
      <c r="B5" t="s">
        <v>75</v>
      </c>
      <c r="C5" s="1">
        <v>6000</v>
      </c>
      <c r="D5" s="1">
        <v>4650</v>
      </c>
    </row>
    <row r="6" spans="1:5" x14ac:dyDescent="0.25">
      <c r="A6" s="2">
        <v>5</v>
      </c>
      <c r="B6" t="s">
        <v>76</v>
      </c>
      <c r="C6" s="1">
        <v>6000</v>
      </c>
      <c r="D6" s="1">
        <v>3875</v>
      </c>
    </row>
    <row r="7" spans="1:5" x14ac:dyDescent="0.25">
      <c r="A7" s="2">
        <v>6</v>
      </c>
      <c r="B7" t="s">
        <v>61</v>
      </c>
      <c r="C7" s="1">
        <v>4000</v>
      </c>
      <c r="D7" s="1">
        <v>3100</v>
      </c>
    </row>
    <row r="8" spans="1:5" x14ac:dyDescent="0.25">
      <c r="A8" s="2">
        <v>7</v>
      </c>
      <c r="B8" t="s">
        <v>62</v>
      </c>
      <c r="C8" s="1">
        <v>8000</v>
      </c>
      <c r="D8" s="1">
        <v>3100</v>
      </c>
    </row>
    <row r="9" spans="1:5" x14ac:dyDescent="0.25">
      <c r="A9" s="2">
        <v>8</v>
      </c>
      <c r="B9" t="s">
        <v>48</v>
      </c>
      <c r="C9" s="1">
        <v>11000</v>
      </c>
      <c r="D9" s="1">
        <v>7750</v>
      </c>
    </row>
    <row r="10" spans="1:5" x14ac:dyDescent="0.25">
      <c r="A10" s="2">
        <v>9</v>
      </c>
      <c r="B10" t="s">
        <v>63</v>
      </c>
      <c r="C10" s="14">
        <v>13000</v>
      </c>
      <c r="D10" s="1">
        <v>10075</v>
      </c>
    </row>
    <row r="11" spans="1:5" x14ac:dyDescent="0.25">
      <c r="A11" s="2">
        <v>10</v>
      </c>
      <c r="B11" t="s">
        <v>77</v>
      </c>
      <c r="C11" s="1">
        <v>500</v>
      </c>
      <c r="D11" s="1">
        <v>775</v>
      </c>
    </row>
    <row r="12" spans="1:5" x14ac:dyDescent="0.25">
      <c r="A12" s="2">
        <v>11</v>
      </c>
      <c r="B12" t="s">
        <v>47</v>
      </c>
      <c r="C12" s="1">
        <v>9000</v>
      </c>
      <c r="D12" s="1">
        <v>10075</v>
      </c>
    </row>
    <row r="14" spans="1:5" x14ac:dyDescent="0.25">
      <c r="B14" s="10" t="s">
        <v>26</v>
      </c>
      <c r="C14" s="11">
        <f>SUM(C2:C12)</f>
        <v>79500</v>
      </c>
      <c r="D14" s="11">
        <f>SUM(D2:D12)</f>
        <v>59675</v>
      </c>
    </row>
    <row r="16" spans="1:5" x14ac:dyDescent="0.25">
      <c r="B16" s="9" t="s">
        <v>78</v>
      </c>
      <c r="D16" s="9" t="s">
        <v>80</v>
      </c>
      <c r="E16" s="9" t="s">
        <v>15</v>
      </c>
    </row>
    <row r="17" spans="1:6" x14ac:dyDescent="0.25">
      <c r="A17" s="2" t="s">
        <v>55</v>
      </c>
      <c r="B17" t="s">
        <v>79</v>
      </c>
      <c r="D17" s="1">
        <v>775</v>
      </c>
      <c r="E17" s="2" t="s">
        <v>81</v>
      </c>
    </row>
    <row r="18" spans="1:6" x14ac:dyDescent="0.25">
      <c r="A18" s="2" t="s">
        <v>55</v>
      </c>
      <c r="B18" t="s">
        <v>82</v>
      </c>
      <c r="D18" s="1">
        <v>775</v>
      </c>
      <c r="E18" s="2" t="s">
        <v>89</v>
      </c>
    </row>
    <row r="19" spans="1:6" x14ac:dyDescent="0.25">
      <c r="A19" s="2" t="s">
        <v>55</v>
      </c>
      <c r="B19" t="s">
        <v>83</v>
      </c>
      <c r="D19" s="1">
        <v>775</v>
      </c>
      <c r="E19" s="2" t="s">
        <v>90</v>
      </c>
    </row>
    <row r="20" spans="1:6" x14ac:dyDescent="0.25">
      <c r="A20" s="2" t="s">
        <v>55</v>
      </c>
      <c r="B20" t="s">
        <v>84</v>
      </c>
      <c r="D20" s="1">
        <v>775</v>
      </c>
      <c r="E20" s="2" t="s">
        <v>91</v>
      </c>
    </row>
    <row r="21" spans="1:6" x14ac:dyDescent="0.25">
      <c r="A21" s="2" t="s">
        <v>55</v>
      </c>
      <c r="B21" t="s">
        <v>85</v>
      </c>
      <c r="D21" s="1">
        <v>1550</v>
      </c>
      <c r="E21" s="2" t="s">
        <v>92</v>
      </c>
    </row>
    <row r="22" spans="1:6" x14ac:dyDescent="0.25">
      <c r="A22" s="2" t="s">
        <v>55</v>
      </c>
      <c r="B22" t="s">
        <v>86</v>
      </c>
      <c r="D22" s="1">
        <v>775</v>
      </c>
      <c r="E22" s="2" t="s">
        <v>93</v>
      </c>
    </row>
    <row r="23" spans="1:6" x14ac:dyDescent="0.25">
      <c r="A23" s="2" t="s">
        <v>55</v>
      </c>
      <c r="B23" t="s">
        <v>87</v>
      </c>
      <c r="D23" s="1">
        <v>775</v>
      </c>
      <c r="E23" s="2" t="s">
        <v>94</v>
      </c>
    </row>
    <row r="24" spans="1:6" x14ac:dyDescent="0.25">
      <c r="A24" s="2" t="s">
        <v>55</v>
      </c>
      <c r="B24" t="s">
        <v>48</v>
      </c>
      <c r="D24" s="1">
        <v>775</v>
      </c>
      <c r="E24" s="2" t="s">
        <v>95</v>
      </c>
    </row>
    <row r="25" spans="1:6" x14ac:dyDescent="0.25">
      <c r="A25" s="2" t="s">
        <v>55</v>
      </c>
      <c r="B25" t="s">
        <v>88</v>
      </c>
      <c r="D25" s="1">
        <v>775</v>
      </c>
      <c r="E25" s="2" t="s">
        <v>96</v>
      </c>
      <c r="F25" s="8">
        <f>SUM(D17:D25)</f>
        <v>7750</v>
      </c>
    </row>
    <row r="26" spans="1:6" x14ac:dyDescent="0.25">
      <c r="A26" s="2" t="s">
        <v>53</v>
      </c>
      <c r="B26" t="s">
        <v>97</v>
      </c>
      <c r="D26" s="1">
        <v>775</v>
      </c>
      <c r="E26" s="2" t="s">
        <v>101</v>
      </c>
    </row>
    <row r="27" spans="1:6" x14ac:dyDescent="0.25">
      <c r="A27" s="2" t="s">
        <v>53</v>
      </c>
      <c r="B27" t="s">
        <v>98</v>
      </c>
      <c r="D27" s="1">
        <v>775</v>
      </c>
      <c r="E27" s="2" t="s">
        <v>102</v>
      </c>
    </row>
    <row r="28" spans="1:6" x14ac:dyDescent="0.25">
      <c r="A28" s="2" t="s">
        <v>53</v>
      </c>
      <c r="B28" t="s">
        <v>99</v>
      </c>
      <c r="D28" s="1">
        <v>775</v>
      </c>
      <c r="E28" s="2" t="s">
        <v>103</v>
      </c>
    </row>
    <row r="29" spans="1:6" x14ac:dyDescent="0.25">
      <c r="A29" s="2" t="s">
        <v>53</v>
      </c>
      <c r="B29" t="s">
        <v>100</v>
      </c>
      <c r="D29" s="1">
        <v>775</v>
      </c>
      <c r="E29" s="2" t="s">
        <v>104</v>
      </c>
      <c r="F29" s="8">
        <f>SUM(D26:D29)</f>
        <v>3100</v>
      </c>
    </row>
    <row r="30" spans="1:6" x14ac:dyDescent="0.25">
      <c r="A30" s="2" t="s">
        <v>49</v>
      </c>
      <c r="B30" t="s">
        <v>105</v>
      </c>
      <c r="D30" s="1">
        <v>775</v>
      </c>
      <c r="E30" s="2" t="s">
        <v>113</v>
      </c>
    </row>
    <row r="31" spans="1:6" x14ac:dyDescent="0.25">
      <c r="A31" s="2" t="s">
        <v>49</v>
      </c>
      <c r="B31" t="s">
        <v>106</v>
      </c>
      <c r="D31" s="1">
        <v>775</v>
      </c>
      <c r="E31" s="2" t="s">
        <v>114</v>
      </c>
    </row>
    <row r="32" spans="1:6" x14ac:dyDescent="0.25">
      <c r="A32" s="2" t="s">
        <v>49</v>
      </c>
      <c r="B32" t="s">
        <v>107</v>
      </c>
      <c r="D32" s="1">
        <v>775</v>
      </c>
      <c r="E32" s="2" t="s">
        <v>115</v>
      </c>
    </row>
    <row r="33" spans="1:6" x14ac:dyDescent="0.25">
      <c r="A33" s="2" t="s">
        <v>49</v>
      </c>
      <c r="B33" t="s">
        <v>108</v>
      </c>
      <c r="D33" s="1">
        <v>775</v>
      </c>
      <c r="E33" s="2" t="s">
        <v>116</v>
      </c>
    </row>
    <row r="34" spans="1:6" x14ac:dyDescent="0.25">
      <c r="A34" s="2" t="s">
        <v>49</v>
      </c>
      <c r="B34" t="s">
        <v>109</v>
      </c>
      <c r="D34" s="1">
        <v>775</v>
      </c>
      <c r="E34" s="2" t="s">
        <v>117</v>
      </c>
    </row>
    <row r="35" spans="1:6" x14ac:dyDescent="0.25">
      <c r="A35" s="2" t="s">
        <v>49</v>
      </c>
      <c r="B35" t="s">
        <v>110</v>
      </c>
      <c r="D35" s="1">
        <v>775</v>
      </c>
      <c r="E35" s="2" t="s">
        <v>118</v>
      </c>
    </row>
    <row r="36" spans="1:6" x14ac:dyDescent="0.25">
      <c r="A36" s="2" t="s">
        <v>49</v>
      </c>
      <c r="B36" t="s">
        <v>111</v>
      </c>
      <c r="D36" s="1">
        <v>775</v>
      </c>
      <c r="E36" s="2" t="s">
        <v>119</v>
      </c>
    </row>
    <row r="37" spans="1:6" x14ac:dyDescent="0.25">
      <c r="A37" s="2" t="s">
        <v>49</v>
      </c>
      <c r="B37" t="s">
        <v>112</v>
      </c>
      <c r="D37" s="1">
        <v>775</v>
      </c>
      <c r="E37" s="2" t="s">
        <v>120</v>
      </c>
      <c r="F37" s="8">
        <f>SUM(D30:D37)</f>
        <v>6200</v>
      </c>
    </row>
    <row r="38" spans="1:6" x14ac:dyDescent="0.25">
      <c r="A38" s="2" t="s">
        <v>54</v>
      </c>
      <c r="B38" t="s">
        <v>121</v>
      </c>
      <c r="D38" s="1">
        <v>775</v>
      </c>
      <c r="E38" s="2" t="s">
        <v>125</v>
      </c>
    </row>
    <row r="39" spans="1:6" x14ac:dyDescent="0.25">
      <c r="A39" s="2" t="s">
        <v>54</v>
      </c>
      <c r="B39" t="s">
        <v>122</v>
      </c>
      <c r="D39" s="1">
        <v>775</v>
      </c>
      <c r="E39" s="2" t="s">
        <v>126</v>
      </c>
    </row>
    <row r="40" spans="1:6" x14ac:dyDescent="0.25">
      <c r="A40" s="2" t="s">
        <v>54</v>
      </c>
      <c r="B40" t="s">
        <v>123</v>
      </c>
      <c r="D40" s="1">
        <v>775</v>
      </c>
      <c r="E40" s="2" t="s">
        <v>127</v>
      </c>
    </row>
    <row r="41" spans="1:6" x14ac:dyDescent="0.25">
      <c r="A41" s="2" t="s">
        <v>54</v>
      </c>
      <c r="B41" t="s">
        <v>124</v>
      </c>
      <c r="D41" s="1">
        <v>775</v>
      </c>
      <c r="E41" s="2" t="s">
        <v>128</v>
      </c>
      <c r="F41" s="8">
        <f>SUM(D38:D41)</f>
        <v>3100</v>
      </c>
    </row>
    <row r="42" spans="1:6" x14ac:dyDescent="0.25">
      <c r="A42" s="2" t="s">
        <v>51</v>
      </c>
      <c r="B42" t="s">
        <v>129</v>
      </c>
      <c r="D42" s="1">
        <v>775</v>
      </c>
      <c r="E42" s="2" t="s">
        <v>134</v>
      </c>
    </row>
    <row r="43" spans="1:6" x14ac:dyDescent="0.25">
      <c r="A43" s="2" t="s">
        <v>51</v>
      </c>
      <c r="B43" t="s">
        <v>130</v>
      </c>
      <c r="D43" s="1">
        <v>775</v>
      </c>
      <c r="E43" s="2" t="s">
        <v>135</v>
      </c>
    </row>
    <row r="44" spans="1:6" x14ac:dyDescent="0.25">
      <c r="A44" s="2" t="s">
        <v>51</v>
      </c>
      <c r="B44" t="s">
        <v>131</v>
      </c>
      <c r="D44" s="1">
        <v>775</v>
      </c>
      <c r="E44" s="2" t="s">
        <v>136</v>
      </c>
    </row>
    <row r="45" spans="1:6" x14ac:dyDescent="0.25">
      <c r="A45" s="2" t="s">
        <v>51</v>
      </c>
      <c r="B45" t="s">
        <v>10</v>
      </c>
      <c r="D45" s="1">
        <v>775</v>
      </c>
      <c r="E45" s="2" t="s">
        <v>137</v>
      </c>
    </row>
    <row r="46" spans="1:6" x14ac:dyDescent="0.25">
      <c r="A46" s="2" t="s">
        <v>51</v>
      </c>
      <c r="B46" t="s">
        <v>132</v>
      </c>
      <c r="D46" s="1">
        <v>775</v>
      </c>
      <c r="E46" s="2" t="s">
        <v>139</v>
      </c>
    </row>
    <row r="47" spans="1:6" x14ac:dyDescent="0.25">
      <c r="A47" s="2" t="s">
        <v>51</v>
      </c>
      <c r="B47" t="s">
        <v>133</v>
      </c>
      <c r="D47" s="1">
        <v>775</v>
      </c>
      <c r="E47" s="2" t="s">
        <v>138</v>
      </c>
      <c r="F47" s="8">
        <f>SUM(D42:D47)</f>
        <v>4650</v>
      </c>
    </row>
    <row r="48" spans="1:6" x14ac:dyDescent="0.25">
      <c r="A48" s="2" t="s">
        <v>52</v>
      </c>
      <c r="B48" t="s">
        <v>76</v>
      </c>
      <c r="D48" s="1">
        <v>2325</v>
      </c>
      <c r="E48" s="2" t="s">
        <v>142</v>
      </c>
    </row>
    <row r="49" spans="1:6" x14ac:dyDescent="0.25">
      <c r="A49" s="2" t="s">
        <v>52</v>
      </c>
      <c r="B49" t="s">
        <v>140</v>
      </c>
      <c r="D49" s="1">
        <v>775</v>
      </c>
      <c r="E49" s="2" t="s">
        <v>143</v>
      </c>
    </row>
    <row r="50" spans="1:6" x14ac:dyDescent="0.25">
      <c r="A50" s="2" t="s">
        <v>52</v>
      </c>
      <c r="B50" t="s">
        <v>141</v>
      </c>
      <c r="D50" s="1">
        <v>775</v>
      </c>
      <c r="E50" s="2" t="s">
        <v>144</v>
      </c>
      <c r="F50" s="8">
        <f>SUM(D48:D50)</f>
        <v>3875</v>
      </c>
    </row>
    <row r="51" spans="1:6" x14ac:dyDescent="0.25">
      <c r="A51" s="2" t="s">
        <v>50</v>
      </c>
      <c r="B51" t="s">
        <v>145</v>
      </c>
      <c r="D51" s="1">
        <v>775</v>
      </c>
      <c r="E51" s="2" t="s">
        <v>152</v>
      </c>
    </row>
    <row r="52" spans="1:6" x14ac:dyDescent="0.25">
      <c r="A52" s="2" t="s">
        <v>50</v>
      </c>
      <c r="B52" t="s">
        <v>146</v>
      </c>
      <c r="D52" s="1">
        <v>775</v>
      </c>
      <c r="E52" s="2" t="s">
        <v>153</v>
      </c>
    </row>
    <row r="53" spans="1:6" x14ac:dyDescent="0.25">
      <c r="A53" s="2" t="s">
        <v>50</v>
      </c>
      <c r="B53" t="s">
        <v>147</v>
      </c>
      <c r="D53" s="1">
        <v>775</v>
      </c>
      <c r="E53" s="2" t="s">
        <v>154</v>
      </c>
    </row>
    <row r="54" spans="1:6" x14ac:dyDescent="0.25">
      <c r="A54" s="2" t="s">
        <v>50</v>
      </c>
      <c r="B54" t="s">
        <v>148</v>
      </c>
      <c r="D54" s="1">
        <v>775</v>
      </c>
      <c r="E54" s="2" t="s">
        <v>155</v>
      </c>
    </row>
    <row r="55" spans="1:6" x14ac:dyDescent="0.25">
      <c r="A55" s="2" t="s">
        <v>50</v>
      </c>
      <c r="B55" t="s">
        <v>149</v>
      </c>
      <c r="D55" s="1">
        <v>775</v>
      </c>
      <c r="E55" s="2" t="s">
        <v>156</v>
      </c>
    </row>
    <row r="56" spans="1:6" x14ac:dyDescent="0.25">
      <c r="A56" s="2" t="s">
        <v>50</v>
      </c>
      <c r="B56" t="s">
        <v>150</v>
      </c>
      <c r="D56" s="1">
        <v>775</v>
      </c>
      <c r="E56" s="2" t="s">
        <v>157</v>
      </c>
    </row>
    <row r="57" spans="1:6" x14ac:dyDescent="0.25">
      <c r="A57" s="2" t="s">
        <v>50</v>
      </c>
      <c r="B57" t="s">
        <v>151</v>
      </c>
      <c r="D57" s="1">
        <v>775</v>
      </c>
      <c r="E57" s="2" t="s">
        <v>158</v>
      </c>
      <c r="F57" s="8">
        <f>SUM(D51:D57)</f>
        <v>5425</v>
      </c>
    </row>
    <row r="58" spans="1:6" x14ac:dyDescent="0.25">
      <c r="A58" s="2" t="s">
        <v>168</v>
      </c>
      <c r="B58" t="s">
        <v>159</v>
      </c>
      <c r="D58" s="1">
        <v>775</v>
      </c>
      <c r="E58" s="2" t="s">
        <v>163</v>
      </c>
    </row>
    <row r="59" spans="1:6" x14ac:dyDescent="0.25">
      <c r="A59" s="2" t="s">
        <v>168</v>
      </c>
      <c r="B59" t="s">
        <v>160</v>
      </c>
      <c r="D59" s="1">
        <v>775</v>
      </c>
      <c r="E59" s="2" t="s">
        <v>164</v>
      </c>
    </row>
    <row r="60" spans="1:6" x14ac:dyDescent="0.25">
      <c r="A60" s="2" t="s">
        <v>168</v>
      </c>
      <c r="B60" t="s">
        <v>161</v>
      </c>
      <c r="D60" s="1">
        <v>775</v>
      </c>
      <c r="E60" s="2" t="s">
        <v>165</v>
      </c>
    </row>
    <row r="61" spans="1:6" x14ac:dyDescent="0.25">
      <c r="A61" s="2" t="s">
        <v>168</v>
      </c>
      <c r="B61" t="s">
        <v>162</v>
      </c>
      <c r="D61" s="1">
        <v>775</v>
      </c>
      <c r="E61" s="2" t="s">
        <v>166</v>
      </c>
    </row>
    <row r="62" spans="1:6" x14ac:dyDescent="0.25">
      <c r="A62" s="2" t="s">
        <v>168</v>
      </c>
      <c r="B62" t="s">
        <v>11</v>
      </c>
      <c r="D62" s="1">
        <v>1550</v>
      </c>
      <c r="E62" s="2" t="s">
        <v>167</v>
      </c>
      <c r="F62" s="8">
        <f>SUM(D58:D62)</f>
        <v>4650</v>
      </c>
    </row>
    <row r="63" spans="1:6" x14ac:dyDescent="0.25">
      <c r="A63" s="2" t="s">
        <v>181</v>
      </c>
      <c r="B63" t="s">
        <v>169</v>
      </c>
      <c r="D63" s="1">
        <v>775</v>
      </c>
      <c r="E63" s="2" t="s">
        <v>182</v>
      </c>
    </row>
    <row r="64" spans="1:6" x14ac:dyDescent="0.25">
      <c r="A64" s="2" t="s">
        <v>181</v>
      </c>
      <c r="B64" t="s">
        <v>170</v>
      </c>
      <c r="D64" s="1">
        <v>1550</v>
      </c>
      <c r="E64" s="2" t="s">
        <v>183</v>
      </c>
    </row>
    <row r="65" spans="1:6" x14ac:dyDescent="0.25">
      <c r="A65" s="2" t="s">
        <v>181</v>
      </c>
      <c r="B65" t="s">
        <v>171</v>
      </c>
      <c r="D65" s="1">
        <v>775</v>
      </c>
      <c r="E65" s="2" t="s">
        <v>184</v>
      </c>
    </row>
    <row r="66" spans="1:6" x14ac:dyDescent="0.25">
      <c r="A66" s="2" t="s">
        <v>181</v>
      </c>
      <c r="B66" t="s">
        <v>172</v>
      </c>
      <c r="D66" s="1">
        <v>775</v>
      </c>
      <c r="E66" s="2" t="s">
        <v>185</v>
      </c>
    </row>
    <row r="67" spans="1:6" x14ac:dyDescent="0.25">
      <c r="A67" s="2" t="s">
        <v>181</v>
      </c>
      <c r="B67" t="s">
        <v>173</v>
      </c>
      <c r="D67" s="1">
        <v>775</v>
      </c>
      <c r="E67" s="2" t="s">
        <v>186</v>
      </c>
    </row>
    <row r="68" spans="1:6" x14ac:dyDescent="0.25">
      <c r="A68" s="2" t="s">
        <v>181</v>
      </c>
      <c r="B68" t="s">
        <v>174</v>
      </c>
      <c r="D68" s="1">
        <v>775</v>
      </c>
      <c r="E68" s="2" t="s">
        <v>187</v>
      </c>
    </row>
    <row r="69" spans="1:6" x14ac:dyDescent="0.25">
      <c r="A69" s="2" t="s">
        <v>181</v>
      </c>
      <c r="B69" t="s">
        <v>175</v>
      </c>
      <c r="D69" s="1">
        <v>775</v>
      </c>
      <c r="E69" s="2" t="s">
        <v>188</v>
      </c>
    </row>
    <row r="70" spans="1:6" x14ac:dyDescent="0.25">
      <c r="A70" s="2" t="s">
        <v>181</v>
      </c>
      <c r="B70" t="s">
        <v>176</v>
      </c>
      <c r="D70" s="1">
        <v>775</v>
      </c>
      <c r="E70" s="2" t="s">
        <v>189</v>
      </c>
    </row>
    <row r="71" spans="1:6" x14ac:dyDescent="0.25">
      <c r="A71" s="2" t="s">
        <v>181</v>
      </c>
      <c r="B71" t="s">
        <v>177</v>
      </c>
      <c r="D71" s="1">
        <v>775</v>
      </c>
      <c r="E71" s="2" t="s">
        <v>190</v>
      </c>
    </row>
    <row r="72" spans="1:6" x14ac:dyDescent="0.25">
      <c r="A72" s="2" t="s">
        <v>181</v>
      </c>
      <c r="B72" t="s">
        <v>178</v>
      </c>
      <c r="D72" s="1">
        <v>775</v>
      </c>
      <c r="E72" s="2" t="s">
        <v>191</v>
      </c>
    </row>
    <row r="73" spans="1:6" x14ac:dyDescent="0.25">
      <c r="A73" s="2" t="s">
        <v>181</v>
      </c>
      <c r="B73" t="s">
        <v>179</v>
      </c>
      <c r="D73" s="1">
        <v>775</v>
      </c>
      <c r="E73" s="2" t="s">
        <v>192</v>
      </c>
    </row>
    <row r="74" spans="1:6" x14ac:dyDescent="0.25">
      <c r="A74" s="2" t="s">
        <v>181</v>
      </c>
      <c r="B74" t="s">
        <v>180</v>
      </c>
      <c r="D74" s="1">
        <v>775</v>
      </c>
      <c r="E74" s="2" t="s">
        <v>193</v>
      </c>
      <c r="F74" s="8">
        <f>SUM(D63:D74)</f>
        <v>10075</v>
      </c>
    </row>
    <row r="75" spans="1:6" x14ac:dyDescent="0.25">
      <c r="A75" s="2" t="s">
        <v>194</v>
      </c>
      <c r="B75" t="s">
        <v>195</v>
      </c>
      <c r="D75" s="1">
        <v>775</v>
      </c>
      <c r="E75" s="2" t="s">
        <v>196</v>
      </c>
      <c r="F75" s="8">
        <f>D75</f>
        <v>775</v>
      </c>
    </row>
    <row r="76" spans="1:6" x14ac:dyDescent="0.25">
      <c r="A76" s="2" t="s">
        <v>203</v>
      </c>
      <c r="B76" t="s">
        <v>197</v>
      </c>
      <c r="D76" s="1">
        <v>1550</v>
      </c>
      <c r="E76" s="2" t="s">
        <v>204</v>
      </c>
    </row>
    <row r="77" spans="1:6" x14ac:dyDescent="0.25">
      <c r="A77" s="2" t="s">
        <v>203</v>
      </c>
      <c r="B77" t="s">
        <v>198</v>
      </c>
      <c r="D77" s="1">
        <v>3100</v>
      </c>
      <c r="E77" s="2" t="s">
        <v>205</v>
      </c>
    </row>
    <row r="78" spans="1:6" x14ac:dyDescent="0.25">
      <c r="A78" s="2" t="s">
        <v>203</v>
      </c>
      <c r="B78" t="s">
        <v>199</v>
      </c>
      <c r="D78" s="1">
        <v>1550</v>
      </c>
      <c r="E78" s="2" t="s">
        <v>206</v>
      </c>
    </row>
    <row r="79" spans="1:6" x14ac:dyDescent="0.25">
      <c r="A79" s="2" t="s">
        <v>203</v>
      </c>
      <c r="B79" t="s">
        <v>200</v>
      </c>
      <c r="D79" s="1">
        <v>1550</v>
      </c>
      <c r="E79" s="2" t="s">
        <v>207</v>
      </c>
    </row>
    <row r="80" spans="1:6" x14ac:dyDescent="0.25">
      <c r="A80" s="2" t="s">
        <v>203</v>
      </c>
      <c r="B80" t="s">
        <v>201</v>
      </c>
      <c r="D80" s="1">
        <v>1550</v>
      </c>
      <c r="E80" s="2" t="s">
        <v>208</v>
      </c>
    </row>
    <row r="81" spans="1:6" x14ac:dyDescent="0.25">
      <c r="A81" s="2" t="s">
        <v>203</v>
      </c>
      <c r="B81" t="s">
        <v>202</v>
      </c>
      <c r="D81" s="1">
        <v>775</v>
      </c>
      <c r="E81" s="2" t="s">
        <v>209</v>
      </c>
      <c r="F81" s="8">
        <f>SUM(D76:D81)</f>
        <v>10075</v>
      </c>
    </row>
    <row r="83" spans="1:6" x14ac:dyDescent="0.25">
      <c r="B83" s="10" t="s">
        <v>26</v>
      </c>
      <c r="C83" s="11"/>
      <c r="D83" s="11">
        <f>SUM(D17:D81)</f>
        <v>59675</v>
      </c>
      <c r="F83" s="11">
        <f>SUM(F17:F81)</f>
        <v>59675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59F5E-4712-4BD9-BF95-13AD3FB6322F}">
  <dimension ref="A1:E15"/>
  <sheetViews>
    <sheetView zoomScale="140" zoomScaleNormal="140" workbookViewId="0">
      <selection activeCell="E6" sqref="E6"/>
    </sheetView>
  </sheetViews>
  <sheetFormatPr defaultRowHeight="15" x14ac:dyDescent="0.25"/>
  <cols>
    <col min="2" max="2" width="21.7109375" customWidth="1"/>
    <col min="3" max="3" width="12.7109375" customWidth="1"/>
    <col min="4" max="4" width="12.28515625" customWidth="1"/>
    <col min="5" max="5" width="10.5703125" customWidth="1"/>
  </cols>
  <sheetData>
    <row r="1" spans="1:5" x14ac:dyDescent="0.25">
      <c r="A1" s="9" t="s">
        <v>250</v>
      </c>
      <c r="B1" s="9" t="s">
        <v>0</v>
      </c>
      <c r="C1" s="9" t="s">
        <v>1</v>
      </c>
      <c r="D1" s="9" t="s">
        <v>25</v>
      </c>
      <c r="E1" s="9" t="s">
        <v>15</v>
      </c>
    </row>
    <row r="2" spans="1:5" x14ac:dyDescent="0.25">
      <c r="A2" s="2">
        <v>1</v>
      </c>
      <c r="B2" s="12" t="s">
        <v>48</v>
      </c>
      <c r="C2" s="13">
        <v>32600</v>
      </c>
      <c r="D2" s="1">
        <v>34406.969439011889</v>
      </c>
      <c r="E2" s="2" t="s">
        <v>212</v>
      </c>
    </row>
    <row r="3" spans="1:5" x14ac:dyDescent="0.25">
      <c r="A3" s="2">
        <v>2</v>
      </c>
      <c r="B3" s="12" t="s">
        <v>47</v>
      </c>
      <c r="C3" s="13">
        <v>23900</v>
      </c>
      <c r="D3" s="1">
        <v>18277.527218825438</v>
      </c>
      <c r="E3" s="2" t="s">
        <v>223</v>
      </c>
    </row>
    <row r="4" spans="1:5" x14ac:dyDescent="0.25">
      <c r="A4" s="2">
        <v>3</v>
      </c>
      <c r="B4" s="12" t="s">
        <v>56</v>
      </c>
      <c r="C4" s="13">
        <v>31280</v>
      </c>
      <c r="D4" s="1">
        <v>31506.96071959761</v>
      </c>
      <c r="E4" s="2" t="s">
        <v>219</v>
      </c>
    </row>
    <row r="5" spans="1:5" x14ac:dyDescent="0.25">
      <c r="A5" s="2">
        <v>4</v>
      </c>
      <c r="B5" s="12" t="s">
        <v>61</v>
      </c>
      <c r="C5" s="13">
        <v>42000</v>
      </c>
      <c r="D5" s="1">
        <v>40310.376214779295</v>
      </c>
      <c r="E5" s="2" t="s">
        <v>213</v>
      </c>
    </row>
    <row r="6" spans="1:5" x14ac:dyDescent="0.25">
      <c r="A6" s="2">
        <v>5</v>
      </c>
      <c r="B6" s="12" t="s">
        <v>63</v>
      </c>
      <c r="C6" s="13">
        <v>52650</v>
      </c>
      <c r="D6" s="1">
        <v>54210.505944013537</v>
      </c>
      <c r="E6" s="2" t="s">
        <v>220</v>
      </c>
    </row>
    <row r="7" spans="1:5" x14ac:dyDescent="0.25">
      <c r="A7" s="2">
        <v>6</v>
      </c>
      <c r="B7" s="12" t="s">
        <v>76</v>
      </c>
      <c r="C7" s="13">
        <v>20240</v>
      </c>
      <c r="D7" s="1">
        <v>20152.913933232761</v>
      </c>
      <c r="E7" s="2" t="s">
        <v>217</v>
      </c>
    </row>
    <row r="8" spans="1:5" x14ac:dyDescent="0.25">
      <c r="A8" s="2">
        <v>7</v>
      </c>
      <c r="B8" s="12" t="s">
        <v>57</v>
      </c>
      <c r="C8" s="13">
        <v>37000</v>
      </c>
      <c r="D8" s="1">
        <v>36216.310782282373</v>
      </c>
      <c r="E8" s="2" t="s">
        <v>214</v>
      </c>
    </row>
    <row r="9" spans="1:5" x14ac:dyDescent="0.25">
      <c r="A9" s="2">
        <v>8</v>
      </c>
      <c r="B9" s="12" t="s">
        <v>58</v>
      </c>
      <c r="C9" s="13">
        <v>42000</v>
      </c>
      <c r="D9" s="1">
        <v>42101.46128440326</v>
      </c>
      <c r="E9" s="2" t="s">
        <v>218</v>
      </c>
    </row>
    <row r="10" spans="1:5" x14ac:dyDescent="0.25">
      <c r="A10" s="2">
        <v>9</v>
      </c>
      <c r="B10" s="12" t="s">
        <v>75</v>
      </c>
      <c r="C10" s="13">
        <v>37000</v>
      </c>
      <c r="D10" s="1">
        <v>33500.087473611202</v>
      </c>
      <c r="E10" s="2" t="s">
        <v>216</v>
      </c>
    </row>
    <row r="11" spans="1:5" x14ac:dyDescent="0.25">
      <c r="A11" s="2">
        <v>10</v>
      </c>
      <c r="B11" s="12" t="s">
        <v>77</v>
      </c>
      <c r="C11" s="13">
        <v>4600</v>
      </c>
      <c r="D11" s="1">
        <v>4527.0388477852966</v>
      </c>
      <c r="E11" s="2" t="s">
        <v>221</v>
      </c>
    </row>
    <row r="12" spans="1:5" x14ac:dyDescent="0.25">
      <c r="A12" s="2">
        <v>11</v>
      </c>
      <c r="B12" s="12" t="s">
        <v>62</v>
      </c>
      <c r="C12" s="13">
        <v>26000</v>
      </c>
      <c r="D12" s="1">
        <v>21474.575920666746</v>
      </c>
      <c r="E12" s="2" t="s">
        <v>215</v>
      </c>
    </row>
    <row r="13" spans="1:5" x14ac:dyDescent="0.25">
      <c r="A13" s="2">
        <v>12</v>
      </c>
      <c r="B13" s="12" t="s">
        <v>210</v>
      </c>
      <c r="C13" s="13">
        <v>17000</v>
      </c>
      <c r="D13" s="1">
        <v>8947.7399669444767</v>
      </c>
      <c r="E13" s="2" t="s">
        <v>222</v>
      </c>
    </row>
    <row r="14" spans="1:5" x14ac:dyDescent="0.25">
      <c r="A14" s="2">
        <v>13</v>
      </c>
      <c r="B14" s="12" t="s">
        <v>44</v>
      </c>
      <c r="C14" s="13">
        <v>4700</v>
      </c>
      <c r="D14" s="1">
        <v>4367.5322548461218</v>
      </c>
      <c r="E14" s="2" t="s">
        <v>211</v>
      </c>
    </row>
    <row r="15" spans="1:5" x14ac:dyDescent="0.25">
      <c r="B15" s="10" t="s">
        <v>26</v>
      </c>
      <c r="C15" s="11">
        <f>SUM(C2:C14)</f>
        <v>370970</v>
      </c>
      <c r="D15" s="11">
        <f>SUM(D2:D14)</f>
        <v>350000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ZI1</vt:lpstr>
      <vt:lpstr>ZI2</vt:lpstr>
      <vt:lpstr>ZI3</vt:lpstr>
      <vt:lpstr>ZI4</vt:lpstr>
      <vt:lpstr>ZI5</vt:lpstr>
      <vt:lpstr>ZI6</vt:lpstr>
      <vt:lpstr>ZI7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 David Matthew</dc:creator>
  <cp:lastModifiedBy>Smith David Matthew</cp:lastModifiedBy>
  <dcterms:created xsi:type="dcterms:W3CDTF">2024-03-20T07:27:37Z</dcterms:created>
  <dcterms:modified xsi:type="dcterms:W3CDTF">2024-04-11T12:20:48Z</dcterms:modified>
</cp:coreProperties>
</file>