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matez\Documents\irb novo\plan\plan 2025\konačna verzija nakon Sabora 2024 12\objavljen verzija\"/>
    </mc:Choice>
  </mc:AlternateContent>
  <bookViews>
    <workbookView xWindow="0" yWindow="0" windowWidth="28800" windowHeight="13800"/>
  </bookViews>
  <sheets>
    <sheet name="IRB fin. plan - posebni dio" sheetId="1" r:id="rId1"/>
  </sheets>
  <definedNames>
    <definedName name="_xlnm.Print_Area" localSheetId="0">'IRB fin. plan - posebni dio'!$A$3:$J$69</definedName>
    <definedName name="_xlnm.Print_Titles" localSheetId="0">'IRB fin. plan - posebni dio'!$5:$5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" i="1" l="1"/>
  <c r="I56" i="1"/>
  <c r="H56" i="1"/>
  <c r="G56" i="1"/>
  <c r="G69" i="1" s="1"/>
  <c r="F56" i="1"/>
  <c r="J49" i="1"/>
  <c r="I49" i="1"/>
  <c r="H49" i="1"/>
  <c r="G49" i="1"/>
  <c r="F49" i="1"/>
  <c r="F69" i="1" s="1"/>
  <c r="J46" i="1"/>
  <c r="I46" i="1"/>
  <c r="H46" i="1"/>
  <c r="G46" i="1"/>
  <c r="F46" i="1"/>
  <c r="J65" i="1"/>
  <c r="I65" i="1"/>
  <c r="I69" i="1" s="1"/>
  <c r="H65" i="1"/>
  <c r="G65" i="1"/>
  <c r="F65" i="1"/>
  <c r="J61" i="1"/>
  <c r="I61" i="1"/>
  <c r="H61" i="1"/>
  <c r="G61" i="1"/>
  <c r="F61" i="1"/>
  <c r="J42" i="1"/>
  <c r="I42" i="1"/>
  <c r="H42" i="1"/>
  <c r="G42" i="1"/>
  <c r="F42" i="1"/>
  <c r="J36" i="1"/>
  <c r="I36" i="1"/>
  <c r="H36" i="1"/>
  <c r="G36" i="1"/>
  <c r="F36" i="1"/>
  <c r="J28" i="1"/>
  <c r="I28" i="1"/>
  <c r="H28" i="1"/>
  <c r="G28" i="1"/>
  <c r="F28" i="1"/>
  <c r="J20" i="1"/>
  <c r="I20" i="1"/>
  <c r="H20" i="1"/>
  <c r="G20" i="1"/>
  <c r="F20" i="1"/>
  <c r="J14" i="1"/>
  <c r="I14" i="1"/>
  <c r="H14" i="1"/>
  <c r="G14" i="1"/>
  <c r="F14" i="1"/>
  <c r="G6" i="1"/>
  <c r="H6" i="1"/>
  <c r="I6" i="1"/>
  <c r="J6" i="1"/>
  <c r="F6" i="1"/>
  <c r="H69" i="1" l="1"/>
  <c r="J69" i="1"/>
</calcChain>
</file>

<file path=xl/comments1.xml><?xml version="1.0" encoding="utf-8"?>
<comments xmlns="http://schemas.openxmlformats.org/spreadsheetml/2006/main">
  <authors>
    <author>Matezović Hrvoje</author>
  </authors>
  <commentList>
    <comment ref="C56" authorId="0" shapeId="0">
      <text>
        <r>
          <rPr>
            <b/>
            <sz val="9"/>
            <color indexed="81"/>
            <rFont val="Tahoma"/>
            <family val="2"/>
            <charset val="238"/>
          </rPr>
          <t>bespovratna sredstva</t>
        </r>
      </text>
    </comment>
  </commentList>
</comments>
</file>

<file path=xl/sharedStrings.xml><?xml version="1.0" encoding="utf-8"?>
<sst xmlns="http://schemas.openxmlformats.org/spreadsheetml/2006/main" count="79" uniqueCount="42">
  <si>
    <t>PRIVITAK 1B - POSEBNI DIO FINANCIJSKOG PLANA IRB 2025 - 2027</t>
  </si>
  <si>
    <t>RKP 3041</t>
  </si>
  <si>
    <t>AKTIVNOST</t>
  </si>
  <si>
    <t>NAZIV AKTIVNOSTI</t>
  </si>
  <si>
    <t>IZVOR</t>
  </si>
  <si>
    <t>OPIS IZVORA</t>
  </si>
  <si>
    <t>SKUPINA RASHODA / IZDATAKA</t>
  </si>
  <si>
    <t>IZVRŠENJE 
2023.</t>
  </si>
  <si>
    <t>TEKUĆI PLAN ZA 2024.</t>
  </si>
  <si>
    <t>PLAN 
ZA 2025.</t>
  </si>
  <si>
    <t>PROJEKCIJA 
ZA 2026.</t>
  </si>
  <si>
    <t>PROJEKCIJA 
ZA 2027.</t>
  </si>
  <si>
    <t>A622150</t>
  </si>
  <si>
    <t xml:space="preserve">PROGRAMSKO FINANCIRANJE JAVNIH INSTITUTA </t>
  </si>
  <si>
    <t>Opći prihodi i primici</t>
  </si>
  <si>
    <t>31</t>
  </si>
  <si>
    <t>32</t>
  </si>
  <si>
    <t>34</t>
  </si>
  <si>
    <t>37</t>
  </si>
  <si>
    <t>42</t>
  </si>
  <si>
    <t>45</t>
  </si>
  <si>
    <t>A622151</t>
  </si>
  <si>
    <t>PROGRAMSKO FINANCIRANJE JAVNIH INSTITUTA – IZ EVIDENCIJSKIH PRIHODA    </t>
  </si>
  <si>
    <t>Vlastiti prihodi</t>
  </si>
  <si>
    <t>Pomoći EU</t>
  </si>
  <si>
    <t>36</t>
  </si>
  <si>
    <t>38</t>
  </si>
  <si>
    <t>Ostale pomoći</t>
  </si>
  <si>
    <t>Donacije</t>
  </si>
  <si>
    <t>Europski socijalni fond (ESF)</t>
  </si>
  <si>
    <t>A622152</t>
  </si>
  <si>
    <t>PROGRAMSKO FINANCIRANJE JAVNIH INSTITUTA  - IZ STRUKTURNIH I INVESTICIJSKIH FONDOVA EU</t>
  </si>
  <si>
    <t>Sredstva učešća za pomoći</t>
  </si>
  <si>
    <t>Europski fond za regionalni razvoj (ERDF)</t>
  </si>
  <si>
    <t>Mehanizam za oporavak i otpornost</t>
  </si>
  <si>
    <t>K622139</t>
  </si>
  <si>
    <t>OBNOVA ZGRADA OŠTEĆENIH U POTRESU S ENERGETSKOM OBNOVOM - NPOO (C6.1.R1-I2) ZAJAM</t>
  </si>
  <si>
    <t>Namjenski primitak - NPOO</t>
  </si>
  <si>
    <t>K622144</t>
  </si>
  <si>
    <t>OBNOVA INFRASTRUKTURE U PODRUČJU OBRAZOVANJA OŠTEĆENE POTRESOM FSEU.2022.MZO</t>
  </si>
  <si>
    <t>UKUPNO</t>
  </si>
  <si>
    <t>INSTITUT RUĐER BOŠKOVIĆ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</si>
</sst>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2" fillId="0" borderId="7" xfId="0" applyFont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0" xfId="0" applyFont="1" applyAlignment="1"/>
    <xf numFmtId="0" fontId="0" fillId="0" borderId="0" xfId="0" applyAlignment="1"/>
    <xf numFmtId="49" fontId="0" fillId="0" borderId="0" xfId="0" applyNumberFormat="1" applyAlignment="1"/>
    <xf numFmtId="3" fontId="0" fillId="0" borderId="0" xfId="1" applyNumberFormat="1" applyFont="1" applyAlignment="1"/>
    <xf numFmtId="0" fontId="2" fillId="3" borderId="4" xfId="0" applyFont="1" applyFill="1" applyBorder="1" applyAlignment="1"/>
    <xf numFmtId="0" fontId="2" fillId="3" borderId="5" xfId="0" applyFont="1" applyFill="1" applyBorder="1" applyAlignment="1"/>
    <xf numFmtId="49" fontId="2" fillId="3" borderId="5" xfId="0" applyNumberFormat="1" applyFont="1" applyFill="1" applyBorder="1" applyAlignment="1"/>
    <xf numFmtId="3" fontId="2" fillId="3" borderId="5" xfId="1" applyNumberFormat="1" applyFont="1" applyFill="1" applyBorder="1" applyAlignment="1"/>
    <xf numFmtId="3" fontId="2" fillId="3" borderId="6" xfId="1" applyNumberFormat="1" applyFont="1" applyFill="1" applyBorder="1" applyAlignment="1"/>
    <xf numFmtId="0" fontId="0" fillId="0" borderId="4" xfId="0" applyBorder="1" applyAlignment="1"/>
    <xf numFmtId="0" fontId="0" fillId="0" borderId="5" xfId="0" applyBorder="1" applyAlignment="1"/>
    <xf numFmtId="49" fontId="0" fillId="0" borderId="5" xfId="1" applyNumberFormat="1" applyFont="1" applyBorder="1" applyAlignment="1"/>
    <xf numFmtId="3" fontId="0" fillId="0" borderId="5" xfId="1" applyNumberFormat="1" applyFont="1" applyBorder="1" applyAlignment="1"/>
    <xf numFmtId="3" fontId="0" fillId="0" borderId="6" xfId="1" applyNumberFormat="1" applyFont="1" applyBorder="1" applyAlignment="1"/>
    <xf numFmtId="0" fontId="2" fillId="0" borderId="7" xfId="0" applyFont="1" applyBorder="1" applyAlignment="1"/>
    <xf numFmtId="49" fontId="2" fillId="0" borderId="7" xfId="0" applyNumberFormat="1" applyFont="1" applyBorder="1" applyAlignment="1"/>
    <xf numFmtId="3" fontId="2" fillId="0" borderId="7" xfId="1" applyNumberFormat="1" applyFont="1" applyBorder="1" applyAlignment="1"/>
    <xf numFmtId="0" fontId="2" fillId="3" borderId="8" xfId="0" applyFont="1" applyFill="1" applyBorder="1" applyAlignment="1"/>
    <xf numFmtId="0" fontId="2" fillId="3" borderId="9" xfId="0" applyFont="1" applyFill="1" applyBorder="1" applyAlignment="1"/>
    <xf numFmtId="49" fontId="2" fillId="3" borderId="9" xfId="0" applyNumberFormat="1" applyFont="1" applyFill="1" applyBorder="1" applyAlignment="1"/>
    <xf numFmtId="3" fontId="2" fillId="3" borderId="9" xfId="1" applyNumberFormat="1" applyFont="1" applyFill="1" applyBorder="1" applyAlignment="1"/>
    <xf numFmtId="3" fontId="2" fillId="3" borderId="10" xfId="1" applyNumberFormat="1" applyFont="1" applyFill="1" applyBorder="1" applyAlignment="1"/>
    <xf numFmtId="49" fontId="0" fillId="0" borderId="5" xfId="0" applyNumberFormat="1" applyBorder="1" applyAlignment="1"/>
    <xf numFmtId="0" fontId="0" fillId="0" borderId="11" xfId="0" applyBorder="1" applyAlignment="1"/>
    <xf numFmtId="0" fontId="0" fillId="0" borderId="12" xfId="0" applyBorder="1" applyAlignment="1"/>
    <xf numFmtId="49" fontId="0" fillId="0" borderId="12" xfId="0" applyNumberFormat="1" applyBorder="1" applyAlignment="1"/>
    <xf numFmtId="3" fontId="0" fillId="0" borderId="12" xfId="1" applyNumberFormat="1" applyFont="1" applyBorder="1" applyAlignment="1"/>
    <xf numFmtId="3" fontId="0" fillId="0" borderId="13" xfId="1" applyNumberFormat="1" applyFont="1" applyBorder="1" applyAlignment="1"/>
    <xf numFmtId="0" fontId="0" fillId="0" borderId="14" xfId="0" applyBorder="1" applyAlignment="1"/>
    <xf numFmtId="49" fontId="0" fillId="0" borderId="14" xfId="0" applyNumberFormat="1" applyBorder="1" applyAlignment="1"/>
    <xf numFmtId="3" fontId="0" fillId="0" borderId="14" xfId="1" applyNumberFormat="1" applyFont="1" applyBorder="1" applyAlignment="1"/>
    <xf numFmtId="49" fontId="0" fillId="0" borderId="12" xfId="1" applyNumberFormat="1" applyFont="1" applyBorder="1" applyAlignment="1"/>
    <xf numFmtId="0" fontId="2" fillId="0" borderId="15" xfId="0" applyFont="1" applyBorder="1" applyAlignment="1"/>
    <xf numFmtId="0" fontId="2" fillId="0" borderId="16" xfId="0" applyFont="1" applyBorder="1" applyAlignment="1"/>
    <xf numFmtId="49" fontId="2" fillId="0" borderId="16" xfId="0" applyNumberFormat="1" applyFont="1" applyBorder="1" applyAlignment="1"/>
    <xf numFmtId="3" fontId="2" fillId="0" borderId="16" xfId="1" applyNumberFormat="1" applyFont="1" applyBorder="1" applyAlignment="1"/>
    <xf numFmtId="164" fontId="0" fillId="0" borderId="0" xfId="1" applyNumberFormat="1" applyFont="1" applyAlignment="1"/>
    <xf numFmtId="9" fontId="0" fillId="0" borderId="0" xfId="2" applyFont="1" applyAlignment="1"/>
    <xf numFmtId="3" fontId="4" fillId="0" borderId="0" xfId="1" applyNumberFormat="1" applyFont="1" applyAlignment="1"/>
    <xf numFmtId="43" fontId="5" fillId="2" borderId="2" xfId="1" applyFont="1" applyFill="1" applyBorder="1" applyAlignment="1">
      <alignment horizontal="center" vertical="center" wrapText="1"/>
    </xf>
    <xf numFmtId="3" fontId="5" fillId="3" borderId="5" xfId="1" applyNumberFormat="1" applyFont="1" applyFill="1" applyBorder="1" applyAlignment="1"/>
    <xf numFmtId="3" fontId="4" fillId="0" borderId="5" xfId="1" applyNumberFormat="1" applyFont="1" applyBorder="1" applyAlignment="1"/>
    <xf numFmtId="3" fontId="5" fillId="0" borderId="7" xfId="1" applyNumberFormat="1" applyFont="1" applyBorder="1" applyAlignment="1"/>
    <xf numFmtId="3" fontId="5" fillId="3" borderId="9" xfId="1" applyNumberFormat="1" applyFont="1" applyFill="1" applyBorder="1" applyAlignment="1"/>
    <xf numFmtId="3" fontId="4" fillId="0" borderId="12" xfId="1" applyNumberFormat="1" applyFont="1" applyBorder="1" applyAlignment="1"/>
    <xf numFmtId="3" fontId="4" fillId="0" borderId="14" xfId="1" applyNumberFormat="1" applyFont="1" applyBorder="1" applyAlignment="1"/>
    <xf numFmtId="3" fontId="5" fillId="0" borderId="16" xfId="1" applyNumberFormat="1" applyFont="1" applyBorder="1" applyAlignment="1"/>
    <xf numFmtId="0" fontId="4" fillId="0" borderId="0" xfId="0" applyFont="1" applyAlignment="1"/>
    <xf numFmtId="3" fontId="2" fillId="0" borderId="17" xfId="1" applyNumberFormat="1" applyFont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tabSelected="1" zoomScaleNormal="100" workbookViewId="0">
      <pane ySplit="5" topLeftCell="A6" activePane="bottomLeft" state="frozen"/>
      <selection pane="bottomLeft" activeCell="O26" sqref="O26"/>
    </sheetView>
  </sheetViews>
  <sheetFormatPr defaultColWidth="9.140625" defaultRowHeight="15" x14ac:dyDescent="0.25"/>
  <cols>
    <col min="1" max="1" width="11.28515625" style="14" customWidth="1"/>
    <col min="2" max="2" width="35.140625" style="1" customWidth="1"/>
    <col min="3" max="4" width="9.140625" style="14"/>
    <col min="5" max="5" width="10" style="14" customWidth="1"/>
    <col min="6" max="6" width="13.140625" style="14" customWidth="1"/>
    <col min="7" max="7" width="13.140625" style="60" customWidth="1"/>
    <col min="8" max="10" width="13.140625" style="14" customWidth="1"/>
    <col min="11" max="16384" width="9.140625" style="14"/>
  </cols>
  <sheetData>
    <row r="1" spans="1:10" x14ac:dyDescent="0.25">
      <c r="A1" s="13" t="s">
        <v>41</v>
      </c>
      <c r="C1" s="14" t="s">
        <v>1</v>
      </c>
    </row>
    <row r="2" spans="1:10" x14ac:dyDescent="0.25">
      <c r="A2" s="13"/>
    </row>
    <row r="3" spans="1:10" x14ac:dyDescent="0.25">
      <c r="A3" s="13" t="s">
        <v>0</v>
      </c>
      <c r="E3" s="15"/>
      <c r="F3" s="16"/>
      <c r="G3" s="51"/>
      <c r="H3" s="16"/>
      <c r="I3" s="16"/>
      <c r="J3" s="16"/>
    </row>
    <row r="4" spans="1:10" ht="15.75" thickBot="1" x14ac:dyDescent="0.3">
      <c r="E4" s="15"/>
      <c r="F4" s="16"/>
      <c r="G4" s="51"/>
      <c r="H4" s="16"/>
      <c r="I4" s="16"/>
      <c r="J4" s="16"/>
    </row>
    <row r="5" spans="1:10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4" t="s">
        <v>6</v>
      </c>
      <c r="F5" s="3" t="s">
        <v>7</v>
      </c>
      <c r="G5" s="52" t="s">
        <v>8</v>
      </c>
      <c r="H5" s="3" t="s">
        <v>9</v>
      </c>
      <c r="I5" s="3" t="s">
        <v>10</v>
      </c>
      <c r="J5" s="5" t="s">
        <v>11</v>
      </c>
    </row>
    <row r="6" spans="1:10" ht="30" x14ac:dyDescent="0.25">
      <c r="A6" s="17" t="s">
        <v>12</v>
      </c>
      <c r="B6" s="6" t="s">
        <v>13</v>
      </c>
      <c r="C6" s="18">
        <v>11</v>
      </c>
      <c r="D6" s="18" t="s">
        <v>14</v>
      </c>
      <c r="E6" s="19"/>
      <c r="F6" s="20">
        <f>SUM(F7:F12)</f>
        <v>26506711.979999978</v>
      </c>
      <c r="G6" s="20">
        <f t="shared" ref="G6:J6" si="0">SUM(G7:G12)</f>
        <v>28321961.233803015</v>
      </c>
      <c r="H6" s="20">
        <f t="shared" si="0"/>
        <v>33752894.000000007</v>
      </c>
      <c r="I6" s="20">
        <f t="shared" si="0"/>
        <v>34185002.000000015</v>
      </c>
      <c r="J6" s="21">
        <f t="shared" si="0"/>
        <v>34619273.000000015</v>
      </c>
    </row>
    <row r="7" spans="1:10" x14ac:dyDescent="0.25">
      <c r="A7" s="22"/>
      <c r="B7" s="7"/>
      <c r="C7" s="23"/>
      <c r="D7" s="23"/>
      <c r="E7" s="24" t="s">
        <v>15</v>
      </c>
      <c r="F7" s="25">
        <v>22976424.419999987</v>
      </c>
      <c r="G7" s="54">
        <v>24813200.091457386</v>
      </c>
      <c r="H7" s="25">
        <v>30096274.690542426</v>
      </c>
      <c r="I7" s="25">
        <v>30517588.176815268</v>
      </c>
      <c r="J7" s="26">
        <v>30941010.629066072</v>
      </c>
    </row>
    <row r="8" spans="1:10" x14ac:dyDescent="0.25">
      <c r="A8" s="22"/>
      <c r="B8" s="7"/>
      <c r="C8" s="23"/>
      <c r="D8" s="23"/>
      <c r="E8" s="24" t="s">
        <v>16</v>
      </c>
      <c r="F8" s="25">
        <v>3208514.4099999927</v>
      </c>
      <c r="G8" s="54">
        <v>2999348.9664977971</v>
      </c>
      <c r="H8" s="25">
        <v>3147207.1336097503</v>
      </c>
      <c r="I8" s="25">
        <v>3084007.0613008612</v>
      </c>
      <c r="J8" s="26">
        <v>3094855.6090500541</v>
      </c>
    </row>
    <row r="9" spans="1:10" x14ac:dyDescent="0.25">
      <c r="A9" s="22"/>
      <c r="B9" s="7"/>
      <c r="C9" s="23"/>
      <c r="D9" s="23"/>
      <c r="E9" s="24" t="s">
        <v>17</v>
      </c>
      <c r="F9" s="25">
        <v>118974.60000000003</v>
      </c>
      <c r="G9" s="54">
        <v>0</v>
      </c>
      <c r="H9" s="25">
        <v>0</v>
      </c>
      <c r="I9" s="25">
        <v>0</v>
      </c>
      <c r="J9" s="26">
        <v>0</v>
      </c>
    </row>
    <row r="10" spans="1:10" x14ac:dyDescent="0.25">
      <c r="A10" s="22"/>
      <c r="B10" s="7"/>
      <c r="C10" s="23"/>
      <c r="D10" s="23"/>
      <c r="E10" s="24" t="s">
        <v>18</v>
      </c>
      <c r="F10" s="25">
        <v>22841.489999999998</v>
      </c>
      <c r="G10" s="54">
        <v>6549</v>
      </c>
      <c r="H10" s="25">
        <v>6548.9999999999936</v>
      </c>
      <c r="I10" s="25">
        <v>4657.8751078372834</v>
      </c>
      <c r="J10" s="26">
        <v>4657.8751078372825</v>
      </c>
    </row>
    <row r="11" spans="1:10" x14ac:dyDescent="0.25">
      <c r="A11" s="22"/>
      <c r="B11" s="7"/>
      <c r="C11" s="23"/>
      <c r="D11" s="23"/>
      <c r="E11" s="24" t="s">
        <v>19</v>
      </c>
      <c r="F11" s="25">
        <v>179957.06000000003</v>
      </c>
      <c r="G11" s="54">
        <v>488492.18488729646</v>
      </c>
      <c r="H11" s="25">
        <v>488492.18488729617</v>
      </c>
      <c r="I11" s="25">
        <v>564826.53791312</v>
      </c>
      <c r="J11" s="26">
        <v>564826.53791311989</v>
      </c>
    </row>
    <row r="12" spans="1:10" ht="15.75" thickBot="1" x14ac:dyDescent="0.3">
      <c r="A12" s="36"/>
      <c r="B12" s="10"/>
      <c r="C12" s="37"/>
      <c r="D12" s="37"/>
      <c r="E12" s="44" t="s">
        <v>20</v>
      </c>
      <c r="F12" s="39">
        <v>0</v>
      </c>
      <c r="G12" s="57">
        <v>14370.990960536403</v>
      </c>
      <c r="H12" s="39">
        <v>14370.990960536388</v>
      </c>
      <c r="I12" s="39">
        <v>13922.34886292571</v>
      </c>
      <c r="J12" s="40">
        <v>13922.348862925708</v>
      </c>
    </row>
    <row r="13" spans="1:10" ht="15.75" thickBot="1" x14ac:dyDescent="0.3">
      <c r="A13" s="27"/>
      <c r="B13" s="8"/>
      <c r="C13" s="27"/>
      <c r="D13" s="27"/>
      <c r="E13" s="28"/>
      <c r="F13" s="29"/>
      <c r="G13" s="55"/>
      <c r="H13" s="29"/>
      <c r="I13" s="29"/>
      <c r="J13" s="29"/>
    </row>
    <row r="14" spans="1:10" ht="45" x14ac:dyDescent="0.25">
      <c r="A14" s="30" t="s">
        <v>21</v>
      </c>
      <c r="B14" s="9" t="s">
        <v>22</v>
      </c>
      <c r="C14" s="31">
        <v>31</v>
      </c>
      <c r="D14" s="31" t="s">
        <v>23</v>
      </c>
      <c r="E14" s="32"/>
      <c r="F14" s="33">
        <f>SUM(F15:F19)</f>
        <v>2368713.3600000003</v>
      </c>
      <c r="G14" s="56">
        <f t="shared" ref="G14:J14" si="1">SUM(G15:G19)</f>
        <v>2211260.9325104514</v>
      </c>
      <c r="H14" s="33">
        <f t="shared" si="1"/>
        <v>2432387.0257614981</v>
      </c>
      <c r="I14" s="33">
        <f t="shared" si="1"/>
        <v>2554006.3770495718</v>
      </c>
      <c r="J14" s="34">
        <f t="shared" si="1"/>
        <v>2554006.3770495718</v>
      </c>
    </row>
    <row r="15" spans="1:10" x14ac:dyDescent="0.25">
      <c r="A15" s="22"/>
      <c r="B15" s="7"/>
      <c r="C15" s="23"/>
      <c r="D15" s="23"/>
      <c r="E15" s="35" t="s">
        <v>15</v>
      </c>
      <c r="F15" s="25">
        <v>569489.67000000004</v>
      </c>
      <c r="G15" s="54">
        <v>508616.49054349965</v>
      </c>
      <c r="H15" s="25">
        <v>603504.55842017953</v>
      </c>
      <c r="I15" s="25">
        <v>633679.78634118813</v>
      </c>
      <c r="J15" s="26">
        <v>633679.78634118813</v>
      </c>
    </row>
    <row r="16" spans="1:10" x14ac:dyDescent="0.25">
      <c r="A16" s="22"/>
      <c r="B16" s="7"/>
      <c r="C16" s="23"/>
      <c r="D16" s="23"/>
      <c r="E16" s="35" t="s">
        <v>16</v>
      </c>
      <c r="F16" s="25">
        <v>1319053.47</v>
      </c>
      <c r="G16" s="54">
        <v>1388214.3762691619</v>
      </c>
      <c r="H16" s="25">
        <v>1026258.3832870437</v>
      </c>
      <c r="I16" s="25">
        <v>1077571.3024513954</v>
      </c>
      <c r="J16" s="26">
        <v>1077571.3024513954</v>
      </c>
    </row>
    <row r="17" spans="1:10" x14ac:dyDescent="0.25">
      <c r="A17" s="22"/>
      <c r="B17" s="7"/>
      <c r="C17" s="23"/>
      <c r="D17" s="23"/>
      <c r="E17" s="35" t="s">
        <v>17</v>
      </c>
      <c r="F17" s="25">
        <v>13735.079999999996</v>
      </c>
      <c r="G17" s="54">
        <v>9341.2199880548233</v>
      </c>
      <c r="H17" s="25">
        <v>4417.2721445663565</v>
      </c>
      <c r="I17" s="25">
        <v>4638.1357517946726</v>
      </c>
      <c r="J17" s="26">
        <v>4638.1357517946726</v>
      </c>
    </row>
    <row r="18" spans="1:10" x14ac:dyDescent="0.25">
      <c r="A18" s="22"/>
      <c r="B18" s="7"/>
      <c r="C18" s="23"/>
      <c r="D18" s="23"/>
      <c r="E18" s="35" t="s">
        <v>18</v>
      </c>
      <c r="F18" s="25">
        <v>13051.5</v>
      </c>
      <c r="G18" s="54">
        <v>19202.437985267767</v>
      </c>
      <c r="H18" s="25">
        <v>8976.5373667321328</v>
      </c>
      <c r="I18" s="25">
        <v>9425.3642350687351</v>
      </c>
      <c r="J18" s="26">
        <v>9425.3642350687351</v>
      </c>
    </row>
    <row r="19" spans="1:10" x14ac:dyDescent="0.25">
      <c r="A19" s="22"/>
      <c r="B19" s="7"/>
      <c r="C19" s="23"/>
      <c r="D19" s="23"/>
      <c r="E19" s="35" t="s">
        <v>19</v>
      </c>
      <c r="F19" s="25">
        <v>453383.63999999996</v>
      </c>
      <c r="G19" s="54">
        <v>285886.40772446746</v>
      </c>
      <c r="H19" s="25">
        <v>789230.27454297652</v>
      </c>
      <c r="I19" s="25">
        <v>828691.78827012505</v>
      </c>
      <c r="J19" s="26">
        <v>828691.78827012505</v>
      </c>
    </row>
    <row r="20" spans="1:10" x14ac:dyDescent="0.25">
      <c r="A20" s="22"/>
      <c r="B20" s="7"/>
      <c r="C20" s="18">
        <v>51</v>
      </c>
      <c r="D20" s="18" t="s">
        <v>24</v>
      </c>
      <c r="E20" s="19"/>
      <c r="F20" s="20">
        <f>SUM(F21:F27)</f>
        <v>3382739.3000000003</v>
      </c>
      <c r="G20" s="53">
        <f t="shared" ref="G20:J20" si="2">SUM(G21:G27)</f>
        <v>1839798.466142857</v>
      </c>
      <c r="H20" s="20">
        <f t="shared" si="2"/>
        <v>2465471.5266849822</v>
      </c>
      <c r="I20" s="20">
        <f t="shared" si="2"/>
        <v>1345487.6486904763</v>
      </c>
      <c r="J20" s="21">
        <f t="shared" si="2"/>
        <v>741374.57595238101</v>
      </c>
    </row>
    <row r="21" spans="1:10" x14ac:dyDescent="0.25">
      <c r="A21" s="22"/>
      <c r="B21" s="7"/>
      <c r="C21" s="23"/>
      <c r="D21" s="23"/>
      <c r="E21" s="35" t="s">
        <v>15</v>
      </c>
      <c r="F21" s="25">
        <v>533672.19000000018</v>
      </c>
      <c r="G21" s="54">
        <v>850297.54542632855</v>
      </c>
      <c r="H21" s="25">
        <v>956247.86045994726</v>
      </c>
      <c r="I21" s="25">
        <v>590037.05880381155</v>
      </c>
      <c r="J21" s="26">
        <v>313707.86600024014</v>
      </c>
    </row>
    <row r="22" spans="1:10" x14ac:dyDescent="0.25">
      <c r="A22" s="22"/>
      <c r="B22" s="7"/>
      <c r="C22" s="23"/>
      <c r="D22" s="23"/>
      <c r="E22" s="35" t="s">
        <v>16</v>
      </c>
      <c r="F22" s="25">
        <v>1942080.81</v>
      </c>
      <c r="G22" s="54">
        <v>760992.34382521582</v>
      </c>
      <c r="H22" s="25">
        <v>1037848.1285978534</v>
      </c>
      <c r="I22" s="25">
        <v>528476.0489719375</v>
      </c>
      <c r="J22" s="26">
        <v>313875.21177550906</v>
      </c>
    </row>
    <row r="23" spans="1:10" x14ac:dyDescent="0.25">
      <c r="A23" s="22"/>
      <c r="B23" s="7"/>
      <c r="C23" s="23"/>
      <c r="D23" s="23"/>
      <c r="E23" s="35" t="s">
        <v>17</v>
      </c>
      <c r="F23" s="25">
        <v>1848.25</v>
      </c>
      <c r="G23" s="54">
        <v>2.13</v>
      </c>
      <c r="H23" s="25">
        <v>2.13</v>
      </c>
      <c r="I23" s="25">
        <v>0</v>
      </c>
      <c r="J23" s="26">
        <v>0</v>
      </c>
    </row>
    <row r="24" spans="1:10" x14ac:dyDescent="0.25">
      <c r="A24" s="22"/>
      <c r="B24" s="7"/>
      <c r="C24" s="23"/>
      <c r="D24" s="23"/>
      <c r="E24" s="35" t="s">
        <v>25</v>
      </c>
      <c r="F24" s="25">
        <v>446593.86</v>
      </c>
      <c r="G24" s="54">
        <v>49299</v>
      </c>
      <c r="H24" s="25">
        <v>197222.5</v>
      </c>
      <c r="I24" s="25">
        <v>74549.5</v>
      </c>
      <c r="J24" s="26">
        <v>0</v>
      </c>
    </row>
    <row r="25" spans="1:10" x14ac:dyDescent="0.25">
      <c r="A25" s="22"/>
      <c r="B25" s="7"/>
      <c r="C25" s="23"/>
      <c r="D25" s="23"/>
      <c r="E25" s="35" t="s">
        <v>18</v>
      </c>
      <c r="F25" s="25">
        <v>14554.829999999998</v>
      </c>
      <c r="G25" s="54">
        <v>6503.47</v>
      </c>
      <c r="H25" s="25">
        <v>6503.47</v>
      </c>
      <c r="I25" s="25">
        <v>0</v>
      </c>
      <c r="J25" s="26">
        <v>0</v>
      </c>
    </row>
    <row r="26" spans="1:10" x14ac:dyDescent="0.25">
      <c r="A26" s="22"/>
      <c r="B26" s="7"/>
      <c r="C26" s="23"/>
      <c r="D26" s="23"/>
      <c r="E26" s="35" t="s">
        <v>26</v>
      </c>
      <c r="F26" s="25">
        <v>259394.91</v>
      </c>
      <c r="G26" s="54">
        <v>0</v>
      </c>
      <c r="H26" s="25">
        <v>0</v>
      </c>
      <c r="I26" s="25">
        <v>0</v>
      </c>
      <c r="J26" s="26">
        <v>0</v>
      </c>
    </row>
    <row r="27" spans="1:10" x14ac:dyDescent="0.25">
      <c r="A27" s="22"/>
      <c r="B27" s="7"/>
      <c r="C27" s="23"/>
      <c r="D27" s="23"/>
      <c r="E27" s="35" t="s">
        <v>19</v>
      </c>
      <c r="F27" s="25">
        <v>184594.45000000004</v>
      </c>
      <c r="G27" s="54">
        <v>172703.97689131284</v>
      </c>
      <c r="H27" s="25">
        <v>267647.43762718129</v>
      </c>
      <c r="I27" s="25">
        <v>152425.04091472708</v>
      </c>
      <c r="J27" s="26">
        <v>113791.49817663185</v>
      </c>
    </row>
    <row r="28" spans="1:10" x14ac:dyDescent="0.25">
      <c r="A28" s="22"/>
      <c r="B28" s="7"/>
      <c r="C28" s="18">
        <v>52</v>
      </c>
      <c r="D28" s="18" t="s">
        <v>27</v>
      </c>
      <c r="E28" s="19"/>
      <c r="F28" s="20">
        <f>SUM(F29:F35)</f>
        <v>7747306.0600000061</v>
      </c>
      <c r="G28" s="53">
        <f t="shared" ref="G28:J28" si="3">SUM(G29:G35)</f>
        <v>3979062.2842425616</v>
      </c>
      <c r="H28" s="20">
        <f t="shared" si="3"/>
        <v>5314086.0630877391</v>
      </c>
      <c r="I28" s="20">
        <f t="shared" si="3"/>
        <v>3108470.829306649</v>
      </c>
      <c r="J28" s="21">
        <f t="shared" si="3"/>
        <v>2135308.2976802764</v>
      </c>
    </row>
    <row r="29" spans="1:10" x14ac:dyDescent="0.25">
      <c r="A29" s="22"/>
      <c r="B29" s="7"/>
      <c r="C29" s="23"/>
      <c r="D29" s="23"/>
      <c r="E29" s="35" t="s">
        <v>15</v>
      </c>
      <c r="F29" s="25">
        <v>3361455.0100000058</v>
      </c>
      <c r="G29" s="54">
        <v>1407093.079710817</v>
      </c>
      <c r="H29" s="25">
        <v>2535698.5436384599</v>
      </c>
      <c r="I29" s="25">
        <v>1084926.276639302</v>
      </c>
      <c r="J29" s="26">
        <v>561251.18853608344</v>
      </c>
    </row>
    <row r="30" spans="1:10" x14ac:dyDescent="0.25">
      <c r="A30" s="22"/>
      <c r="B30" s="7"/>
      <c r="C30" s="23"/>
      <c r="D30" s="23"/>
      <c r="E30" s="35" t="s">
        <v>16</v>
      </c>
      <c r="F30" s="25">
        <v>2605718.1999999997</v>
      </c>
      <c r="G30" s="54">
        <v>1223701.865242356</v>
      </c>
      <c r="H30" s="25">
        <v>872107.9260356538</v>
      </c>
      <c r="I30" s="25">
        <v>619351.09072585835</v>
      </c>
      <c r="J30" s="26">
        <v>372527.20705781336</v>
      </c>
    </row>
    <row r="31" spans="1:10" x14ac:dyDescent="0.25">
      <c r="A31" s="22"/>
      <c r="B31" s="7"/>
      <c r="C31" s="23"/>
      <c r="D31" s="23"/>
      <c r="E31" s="35" t="s">
        <v>17</v>
      </c>
      <c r="F31" s="25">
        <v>7896.3600000000006</v>
      </c>
      <c r="G31" s="54">
        <v>701.95930447381556</v>
      </c>
      <c r="H31" s="25">
        <v>501.99649726653155</v>
      </c>
      <c r="I31" s="25">
        <v>388.95805579725123</v>
      </c>
      <c r="J31" s="26">
        <v>234.57195591908246</v>
      </c>
    </row>
    <row r="32" spans="1:10" x14ac:dyDescent="0.25">
      <c r="A32" s="22"/>
      <c r="B32" s="7"/>
      <c r="C32" s="23"/>
      <c r="D32" s="23"/>
      <c r="E32" s="35" t="s">
        <v>25</v>
      </c>
      <c r="F32" s="25">
        <v>126767.08</v>
      </c>
      <c r="G32" s="54">
        <v>0</v>
      </c>
      <c r="H32" s="25">
        <v>197225</v>
      </c>
      <c r="I32" s="25">
        <v>74549.5</v>
      </c>
      <c r="J32" s="26">
        <v>0</v>
      </c>
    </row>
    <row r="33" spans="1:10" x14ac:dyDescent="0.25">
      <c r="A33" s="22"/>
      <c r="B33" s="7"/>
      <c r="C33" s="23"/>
      <c r="D33" s="23"/>
      <c r="E33" s="35" t="s">
        <v>18</v>
      </c>
      <c r="F33" s="25">
        <v>71693.40999999996</v>
      </c>
      <c r="G33" s="54">
        <v>6232.7184832348594</v>
      </c>
      <c r="H33" s="25">
        <v>1004704.9541605647</v>
      </c>
      <c r="I33" s="25">
        <v>994868.16241920798</v>
      </c>
      <c r="J33" s="26">
        <v>1003091.6958898475</v>
      </c>
    </row>
    <row r="34" spans="1:10" x14ac:dyDescent="0.25">
      <c r="A34" s="22"/>
      <c r="B34" s="7"/>
      <c r="C34" s="23"/>
      <c r="D34" s="23"/>
      <c r="E34" s="35" t="s">
        <v>26</v>
      </c>
      <c r="F34" s="25">
        <v>259394.91</v>
      </c>
      <c r="G34" s="54">
        <v>0</v>
      </c>
      <c r="H34" s="25">
        <v>0</v>
      </c>
      <c r="I34" s="25">
        <v>0</v>
      </c>
      <c r="J34" s="26">
        <v>0</v>
      </c>
    </row>
    <row r="35" spans="1:10" x14ac:dyDescent="0.25">
      <c r="A35" s="22"/>
      <c r="B35" s="7"/>
      <c r="C35" s="23"/>
      <c r="D35" s="23"/>
      <c r="E35" s="35" t="s">
        <v>19</v>
      </c>
      <c r="F35" s="25">
        <v>1314381.0900000001</v>
      </c>
      <c r="G35" s="54">
        <v>1341332.66150168</v>
      </c>
      <c r="H35" s="25">
        <v>703847.64275579387</v>
      </c>
      <c r="I35" s="25">
        <v>334386.84146648302</v>
      </c>
      <c r="J35" s="26">
        <v>198203.63424061341</v>
      </c>
    </row>
    <row r="36" spans="1:10" x14ac:dyDescent="0.25">
      <c r="A36" s="22"/>
      <c r="B36" s="7"/>
      <c r="C36" s="18">
        <v>61</v>
      </c>
      <c r="D36" s="18" t="s">
        <v>28</v>
      </c>
      <c r="E36" s="19"/>
      <c r="F36" s="20">
        <f>SUM(F37:F41)</f>
        <v>1214383.6500000008</v>
      </c>
      <c r="G36" s="53">
        <f t="shared" ref="G36:J36" si="4">SUM(G37:G41)</f>
        <v>75408</v>
      </c>
      <c r="H36" s="20">
        <f t="shared" si="4"/>
        <v>62565</v>
      </c>
      <c r="I36" s="20">
        <f t="shared" si="4"/>
        <v>68821.500000000015</v>
      </c>
      <c r="J36" s="21">
        <f t="shared" si="4"/>
        <v>75703.650000000009</v>
      </c>
    </row>
    <row r="37" spans="1:10" x14ac:dyDescent="0.25">
      <c r="A37" s="22"/>
      <c r="B37" s="7"/>
      <c r="C37" s="23"/>
      <c r="D37" s="23"/>
      <c r="E37" s="35" t="s">
        <v>15</v>
      </c>
      <c r="F37" s="25">
        <v>383607.47000000003</v>
      </c>
      <c r="G37" s="54">
        <v>33945</v>
      </c>
      <c r="H37" s="25">
        <v>32063</v>
      </c>
      <c r="I37" s="25">
        <v>35269.300000000003</v>
      </c>
      <c r="J37" s="26">
        <v>38796.23000000001</v>
      </c>
    </row>
    <row r="38" spans="1:10" x14ac:dyDescent="0.25">
      <c r="A38" s="22"/>
      <c r="B38" s="7"/>
      <c r="C38" s="23"/>
      <c r="D38" s="23"/>
      <c r="E38" s="35" t="s">
        <v>16</v>
      </c>
      <c r="F38" s="25">
        <v>705660.34000000067</v>
      </c>
      <c r="G38" s="54">
        <v>33067</v>
      </c>
      <c r="H38" s="25">
        <v>23566</v>
      </c>
      <c r="I38" s="25">
        <v>25922.600000000002</v>
      </c>
      <c r="J38" s="26">
        <v>28514.86</v>
      </c>
    </row>
    <row r="39" spans="1:10" x14ac:dyDescent="0.25">
      <c r="A39" s="22"/>
      <c r="B39" s="7"/>
      <c r="C39" s="23"/>
      <c r="D39" s="23"/>
      <c r="E39" s="35" t="s">
        <v>17</v>
      </c>
      <c r="F39" s="25">
        <v>263.30999999999995</v>
      </c>
      <c r="G39" s="54">
        <v>48</v>
      </c>
      <c r="H39" s="25">
        <v>48</v>
      </c>
      <c r="I39" s="25">
        <v>52.800000000000004</v>
      </c>
      <c r="J39" s="26">
        <v>58.080000000000013</v>
      </c>
    </row>
    <row r="40" spans="1:10" x14ac:dyDescent="0.25">
      <c r="A40" s="22"/>
      <c r="B40" s="7"/>
      <c r="C40" s="23"/>
      <c r="D40" s="23"/>
      <c r="E40" s="35" t="s">
        <v>18</v>
      </c>
      <c r="F40" s="25">
        <v>3198.62</v>
      </c>
      <c r="G40" s="54">
        <v>160</v>
      </c>
      <c r="H40" s="25">
        <v>0</v>
      </c>
      <c r="I40" s="25">
        <v>0</v>
      </c>
      <c r="J40" s="26">
        <v>0</v>
      </c>
    </row>
    <row r="41" spans="1:10" ht="15.75" thickBot="1" x14ac:dyDescent="0.3">
      <c r="A41" s="36"/>
      <c r="B41" s="10"/>
      <c r="C41" s="37"/>
      <c r="D41" s="37"/>
      <c r="E41" s="38" t="s">
        <v>19</v>
      </c>
      <c r="F41" s="39">
        <v>121653.91</v>
      </c>
      <c r="G41" s="57">
        <v>8188</v>
      </c>
      <c r="H41" s="39">
        <v>6888</v>
      </c>
      <c r="I41" s="39">
        <v>7576.8000000000011</v>
      </c>
      <c r="J41" s="40">
        <v>8334.4800000000014</v>
      </c>
    </row>
    <row r="42" spans="1:10" x14ac:dyDescent="0.25">
      <c r="A42" s="22"/>
      <c r="B42" s="7"/>
      <c r="C42" s="18">
        <v>563</v>
      </c>
      <c r="D42" s="18" t="s">
        <v>29</v>
      </c>
      <c r="E42" s="19"/>
      <c r="F42" s="20">
        <f>SUM(F43:F44)</f>
        <v>835.61</v>
      </c>
      <c r="G42" s="53">
        <f t="shared" ref="G42:J42" si="5">SUM(G43:G44)</f>
        <v>0</v>
      </c>
      <c r="H42" s="20">
        <f t="shared" si="5"/>
        <v>0</v>
      </c>
      <c r="I42" s="20">
        <f t="shared" si="5"/>
        <v>0</v>
      </c>
      <c r="J42" s="21">
        <f t="shared" si="5"/>
        <v>0</v>
      </c>
    </row>
    <row r="43" spans="1:10" x14ac:dyDescent="0.25">
      <c r="A43" s="22"/>
      <c r="B43" s="7"/>
      <c r="C43" s="23"/>
      <c r="D43" s="23"/>
      <c r="E43" s="35" t="s">
        <v>15</v>
      </c>
      <c r="F43" s="25">
        <v>329.48</v>
      </c>
      <c r="G43" s="54">
        <v>0</v>
      </c>
      <c r="H43" s="25">
        <v>0</v>
      </c>
      <c r="I43" s="25">
        <v>0</v>
      </c>
      <c r="J43" s="26">
        <v>0</v>
      </c>
    </row>
    <row r="44" spans="1:10" ht="15.75" thickBot="1" x14ac:dyDescent="0.3">
      <c r="A44" s="22"/>
      <c r="B44" s="7"/>
      <c r="C44" s="23"/>
      <c r="D44" s="23"/>
      <c r="E44" s="35" t="s">
        <v>16</v>
      </c>
      <c r="F44" s="25">
        <v>506.13</v>
      </c>
      <c r="G44" s="54">
        <v>0</v>
      </c>
      <c r="H44" s="25">
        <v>0</v>
      </c>
      <c r="I44" s="25">
        <v>0</v>
      </c>
      <c r="J44" s="26">
        <v>0</v>
      </c>
    </row>
    <row r="45" spans="1:10" ht="15.75" thickBot="1" x14ac:dyDescent="0.3">
      <c r="A45" s="27"/>
      <c r="B45" s="8"/>
      <c r="C45" s="27"/>
      <c r="D45" s="27"/>
      <c r="E45" s="28"/>
      <c r="F45" s="29"/>
      <c r="G45" s="55"/>
      <c r="H45" s="29"/>
      <c r="I45" s="29"/>
      <c r="J45" s="29"/>
    </row>
    <row r="46" spans="1:10" ht="45" x14ac:dyDescent="0.25">
      <c r="A46" s="30" t="s">
        <v>30</v>
      </c>
      <c r="B46" s="9" t="s">
        <v>31</v>
      </c>
      <c r="C46" s="31">
        <v>12</v>
      </c>
      <c r="D46" s="31" t="s">
        <v>32</v>
      </c>
      <c r="E46" s="32"/>
      <c r="F46" s="33">
        <f>SUM(F47:F48)</f>
        <v>991394.41999999993</v>
      </c>
      <c r="G46" s="56">
        <f t="shared" ref="G46:J46" si="6">SUM(G47:G48)</f>
        <v>5267837.87</v>
      </c>
      <c r="H46" s="33">
        <f t="shared" si="6"/>
        <v>4620101</v>
      </c>
      <c r="I46" s="33">
        <f t="shared" si="6"/>
        <v>3882296</v>
      </c>
      <c r="J46" s="34">
        <f t="shared" si="6"/>
        <v>377881</v>
      </c>
    </row>
    <row r="47" spans="1:10" x14ac:dyDescent="0.25">
      <c r="A47" s="22"/>
      <c r="B47" s="7"/>
      <c r="C47" s="23"/>
      <c r="D47" s="23"/>
      <c r="E47" s="35" t="s">
        <v>16</v>
      </c>
      <c r="F47" s="25">
        <v>28011.780000000002</v>
      </c>
      <c r="G47" s="54">
        <v>38658.898594361191</v>
      </c>
      <c r="H47" s="25">
        <v>71168.718180247946</v>
      </c>
      <c r="I47" s="25">
        <v>59803.46098847274</v>
      </c>
      <c r="J47" s="26">
        <v>17329.920873290146</v>
      </c>
    </row>
    <row r="48" spans="1:10" x14ac:dyDescent="0.25">
      <c r="A48" s="22"/>
      <c r="B48" s="7"/>
      <c r="C48" s="23"/>
      <c r="D48" s="23"/>
      <c r="E48" s="35" t="s">
        <v>19</v>
      </c>
      <c r="F48" s="25">
        <v>963382.6399999999</v>
      </c>
      <c r="G48" s="54">
        <v>5229178.9714056393</v>
      </c>
      <c r="H48" s="25">
        <v>4548932.2818197524</v>
      </c>
      <c r="I48" s="25">
        <v>3822492.5390115273</v>
      </c>
      <c r="J48" s="26">
        <v>360551.07912670984</v>
      </c>
    </row>
    <row r="49" spans="1:10" x14ac:dyDescent="0.25">
      <c r="A49" s="17"/>
      <c r="B49" s="6"/>
      <c r="C49" s="18">
        <v>563</v>
      </c>
      <c r="D49" s="18" t="s">
        <v>33</v>
      </c>
      <c r="E49" s="19"/>
      <c r="F49" s="20">
        <f>SUM(F50:F55)</f>
        <v>8549084.5</v>
      </c>
      <c r="G49" s="53">
        <f t="shared" ref="G49:J49" si="7">SUM(G50:G55)</f>
        <v>30024685.250000004</v>
      </c>
      <c r="H49" s="20">
        <f t="shared" si="7"/>
        <v>2014218.0000000002</v>
      </c>
      <c r="I49" s="20">
        <f t="shared" si="7"/>
        <v>1667728.6736999999</v>
      </c>
      <c r="J49" s="21">
        <f t="shared" si="7"/>
        <v>1628498.5062583333</v>
      </c>
    </row>
    <row r="50" spans="1:10" x14ac:dyDescent="0.25">
      <c r="A50" s="22"/>
      <c r="B50" s="7"/>
      <c r="C50" s="23"/>
      <c r="D50" s="23"/>
      <c r="E50" s="35" t="s">
        <v>15</v>
      </c>
      <c r="F50" s="25">
        <v>316876.86999999994</v>
      </c>
      <c r="G50" s="54">
        <v>0</v>
      </c>
      <c r="H50" s="25">
        <v>242783.6684222433</v>
      </c>
      <c r="I50" s="25">
        <v>382742.89686666668</v>
      </c>
      <c r="J50" s="26">
        <v>140067</v>
      </c>
    </row>
    <row r="51" spans="1:10" x14ac:dyDescent="0.25">
      <c r="A51" s="22"/>
      <c r="B51" s="7"/>
      <c r="C51" s="23"/>
      <c r="D51" s="23"/>
      <c r="E51" s="35" t="s">
        <v>16</v>
      </c>
      <c r="F51" s="25">
        <v>955754.95000000007</v>
      </c>
      <c r="G51" s="54">
        <v>240067.09203471339</v>
      </c>
      <c r="H51" s="25">
        <v>144671.07190535386</v>
      </c>
      <c r="I51" s="25">
        <v>206923.10797765362</v>
      </c>
      <c r="J51" s="26">
        <v>90981.631032989215</v>
      </c>
    </row>
    <row r="52" spans="1:10" x14ac:dyDescent="0.25">
      <c r="A52" s="22"/>
      <c r="B52" s="7"/>
      <c r="C52" s="23"/>
      <c r="D52" s="23"/>
      <c r="E52" s="35" t="s">
        <v>17</v>
      </c>
      <c r="F52" s="25">
        <v>486.38</v>
      </c>
      <c r="G52" s="54">
        <v>0</v>
      </c>
      <c r="H52" s="25"/>
      <c r="I52" s="25"/>
      <c r="J52" s="26"/>
    </row>
    <row r="53" spans="1:10" x14ac:dyDescent="0.25">
      <c r="A53" s="22"/>
      <c r="B53" s="7"/>
      <c r="C53" s="23"/>
      <c r="D53" s="23"/>
      <c r="E53" s="35" t="s">
        <v>25</v>
      </c>
      <c r="F53" s="25">
        <v>208919.58</v>
      </c>
      <c r="G53" s="54">
        <v>352504.97</v>
      </c>
      <c r="H53" s="25">
        <v>150000</v>
      </c>
      <c r="I53" s="25">
        <v>99999.999999999985</v>
      </c>
      <c r="J53" s="26">
        <v>64341.27</v>
      </c>
    </row>
    <row r="54" spans="1:10" x14ac:dyDescent="0.25">
      <c r="A54" s="22"/>
      <c r="B54" s="7"/>
      <c r="C54" s="23"/>
      <c r="D54" s="23"/>
      <c r="E54" s="35" t="s">
        <v>18</v>
      </c>
      <c r="F54" s="25">
        <v>2123.56</v>
      </c>
      <c r="G54" s="54">
        <v>0</v>
      </c>
      <c r="H54" s="25"/>
      <c r="I54" s="25"/>
      <c r="J54" s="26"/>
    </row>
    <row r="55" spans="1:10" x14ac:dyDescent="0.25">
      <c r="A55" s="22"/>
      <c r="B55" s="7"/>
      <c r="C55" s="23"/>
      <c r="D55" s="23"/>
      <c r="E55" s="35" t="s">
        <v>19</v>
      </c>
      <c r="F55" s="25">
        <v>7064923.1599999992</v>
      </c>
      <c r="G55" s="54">
        <v>29432113.187965289</v>
      </c>
      <c r="H55" s="25">
        <v>1476763.2596724031</v>
      </c>
      <c r="I55" s="25">
        <v>978062.66885567969</v>
      </c>
      <c r="J55" s="26">
        <v>1333108.6052253442</v>
      </c>
    </row>
    <row r="56" spans="1:10" x14ac:dyDescent="0.25">
      <c r="A56" s="17"/>
      <c r="B56" s="6"/>
      <c r="C56" s="18">
        <v>581</v>
      </c>
      <c r="D56" s="18" t="s">
        <v>34</v>
      </c>
      <c r="E56" s="19"/>
      <c r="F56" s="20">
        <f>SUM(F57:F59)</f>
        <v>749318.56</v>
      </c>
      <c r="G56" s="53">
        <f t="shared" ref="G56:J56" si="8">SUM(G57:G59)</f>
        <v>2327925.2895889897</v>
      </c>
      <c r="H56" s="20">
        <f t="shared" si="8"/>
        <v>2249999.9999999995</v>
      </c>
      <c r="I56" s="20">
        <f t="shared" si="8"/>
        <v>2250000</v>
      </c>
      <c r="J56" s="21">
        <f t="shared" si="8"/>
        <v>0</v>
      </c>
    </row>
    <row r="57" spans="1:10" x14ac:dyDescent="0.25">
      <c r="A57" s="22"/>
      <c r="B57" s="7"/>
      <c r="C57" s="23"/>
      <c r="D57" s="23"/>
      <c r="E57" s="35" t="s">
        <v>15</v>
      </c>
      <c r="F57" s="25">
        <v>0</v>
      </c>
      <c r="G57" s="54">
        <v>0</v>
      </c>
      <c r="H57" s="25">
        <v>8826.8003193385703</v>
      </c>
      <c r="I57" s="25">
        <v>8827.4139679506789</v>
      </c>
      <c r="J57" s="26">
        <v>0</v>
      </c>
    </row>
    <row r="58" spans="1:10" x14ac:dyDescent="0.25">
      <c r="A58" s="22"/>
      <c r="B58" s="7"/>
      <c r="C58" s="23"/>
      <c r="D58" s="23"/>
      <c r="E58" s="35">
        <v>32</v>
      </c>
      <c r="F58" s="25">
        <v>26805.87</v>
      </c>
      <c r="G58" s="54">
        <v>1263500</v>
      </c>
      <c r="H58" s="25">
        <v>1276749.0429669505</v>
      </c>
      <c r="I58" s="25">
        <v>1276749.2943675446</v>
      </c>
      <c r="J58" s="26">
        <v>0</v>
      </c>
    </row>
    <row r="59" spans="1:10" ht="15.75" thickBot="1" x14ac:dyDescent="0.3">
      <c r="A59" s="36"/>
      <c r="B59" s="10"/>
      <c r="C59" s="37"/>
      <c r="D59" s="37"/>
      <c r="E59" s="38">
        <v>42</v>
      </c>
      <c r="F59" s="39">
        <v>722512.69000000006</v>
      </c>
      <c r="G59" s="57">
        <v>1064425.2895889899</v>
      </c>
      <c r="H59" s="39">
        <v>964424.15671371028</v>
      </c>
      <c r="I59" s="39">
        <v>964423.29166450456</v>
      </c>
      <c r="J59" s="40">
        <v>0</v>
      </c>
    </row>
    <row r="60" spans="1:10" ht="15.75" thickBot="1" x14ac:dyDescent="0.3">
      <c r="A60" s="27"/>
      <c r="B60" s="8"/>
      <c r="C60" s="27"/>
      <c r="D60" s="27"/>
      <c r="E60" s="28"/>
      <c r="F60" s="29"/>
      <c r="G60" s="55"/>
      <c r="H60" s="29"/>
      <c r="I60" s="29"/>
      <c r="J60" s="29"/>
    </row>
    <row r="61" spans="1:10" ht="60" x14ac:dyDescent="0.25">
      <c r="A61" s="30" t="s">
        <v>35</v>
      </c>
      <c r="B61" s="9" t="s">
        <v>36</v>
      </c>
      <c r="C61" s="31">
        <v>815</v>
      </c>
      <c r="D61" s="31" t="s">
        <v>37</v>
      </c>
      <c r="E61" s="32"/>
      <c r="F61" s="33">
        <f>SUM(F62:F63)</f>
        <v>0</v>
      </c>
      <c r="G61" s="56">
        <f t="shared" ref="G61:J61" si="9">SUM(G62:G63)</f>
        <v>388320.83951999998</v>
      </c>
      <c r="H61" s="33">
        <f t="shared" si="9"/>
        <v>260291.00000000009</v>
      </c>
      <c r="I61" s="33">
        <f t="shared" si="9"/>
        <v>951885.00000000012</v>
      </c>
      <c r="J61" s="34">
        <f t="shared" si="9"/>
        <v>0</v>
      </c>
    </row>
    <row r="62" spans="1:10" x14ac:dyDescent="0.25">
      <c r="A62" s="22"/>
      <c r="B62" s="7"/>
      <c r="C62" s="23"/>
      <c r="D62" s="23"/>
      <c r="E62" s="35" t="s">
        <v>16</v>
      </c>
      <c r="F62" s="25"/>
      <c r="G62" s="54">
        <v>15532.839520000003</v>
      </c>
      <c r="H62" s="25">
        <v>10411.640000000005</v>
      </c>
      <c r="I62" s="25">
        <v>38075.400000000009</v>
      </c>
      <c r="J62" s="26">
        <v>0</v>
      </c>
    </row>
    <row r="63" spans="1:10" ht="15.75" thickBot="1" x14ac:dyDescent="0.3">
      <c r="A63" s="36"/>
      <c r="B63" s="10"/>
      <c r="C63" s="37"/>
      <c r="D63" s="37"/>
      <c r="E63" s="38" t="s">
        <v>19</v>
      </c>
      <c r="F63" s="39"/>
      <c r="G63" s="57">
        <v>372788</v>
      </c>
      <c r="H63" s="39">
        <v>249879.36000000007</v>
      </c>
      <c r="I63" s="39">
        <v>913809.60000000009</v>
      </c>
      <c r="J63" s="40">
        <v>0</v>
      </c>
    </row>
    <row r="64" spans="1:10" ht="15.75" thickBot="1" x14ac:dyDescent="0.3">
      <c r="A64" s="41"/>
      <c r="B64" s="11"/>
      <c r="C64" s="41"/>
      <c r="D64" s="41"/>
      <c r="E64" s="42"/>
      <c r="F64" s="43"/>
      <c r="G64" s="58"/>
      <c r="H64" s="43"/>
      <c r="I64" s="43"/>
      <c r="J64" s="43"/>
    </row>
    <row r="65" spans="1:10" ht="45" x14ac:dyDescent="0.25">
      <c r="A65" s="30" t="s">
        <v>38</v>
      </c>
      <c r="B65" s="9" t="s">
        <v>39</v>
      </c>
      <c r="C65" s="31">
        <v>11</v>
      </c>
      <c r="D65" s="31" t="s">
        <v>14</v>
      </c>
      <c r="E65" s="32"/>
      <c r="F65" s="33">
        <f>SUM(F66:F67)</f>
        <v>1926010.46</v>
      </c>
      <c r="G65" s="56">
        <f t="shared" ref="G65:J65" si="10">SUM(G66:G67)</f>
        <v>312808.84159999999</v>
      </c>
      <c r="H65" s="33">
        <f t="shared" si="10"/>
        <v>74595.000000000015</v>
      </c>
      <c r="I65" s="33">
        <f t="shared" si="10"/>
        <v>164118</v>
      </c>
      <c r="J65" s="34">
        <f t="shared" si="10"/>
        <v>0</v>
      </c>
    </row>
    <row r="66" spans="1:10" x14ac:dyDescent="0.25">
      <c r="A66" s="22"/>
      <c r="B66" s="7"/>
      <c r="C66" s="23"/>
      <c r="D66" s="23"/>
      <c r="E66" s="24" t="s">
        <v>16</v>
      </c>
      <c r="F66" s="25">
        <v>273825.92000000004</v>
      </c>
      <c r="G66" s="54">
        <v>12512</v>
      </c>
      <c r="H66" s="25">
        <v>2983.8</v>
      </c>
      <c r="I66" s="25">
        <v>6564.72</v>
      </c>
      <c r="J66" s="26">
        <v>0</v>
      </c>
    </row>
    <row r="67" spans="1:10" ht="15.75" thickBot="1" x14ac:dyDescent="0.3">
      <c r="A67" s="36"/>
      <c r="B67" s="10"/>
      <c r="C67" s="37"/>
      <c r="D67" s="37"/>
      <c r="E67" s="44">
        <v>42</v>
      </c>
      <c r="F67" s="39">
        <v>1652184.54</v>
      </c>
      <c r="G67" s="57">
        <v>300296.84159999999</v>
      </c>
      <c r="H67" s="39">
        <v>71611.200000000012</v>
      </c>
      <c r="I67" s="39">
        <v>157553.28</v>
      </c>
      <c r="J67" s="40">
        <v>0</v>
      </c>
    </row>
    <row r="68" spans="1:10" ht="15.75" thickBot="1" x14ac:dyDescent="0.3">
      <c r="A68" s="27"/>
      <c r="B68" s="8"/>
      <c r="C68" s="27"/>
      <c r="D68" s="27"/>
      <c r="E68" s="28"/>
      <c r="F68" s="29"/>
      <c r="G68" s="55"/>
      <c r="H68" s="29"/>
      <c r="I68" s="29"/>
      <c r="J68" s="29"/>
    </row>
    <row r="69" spans="1:10" ht="15.75" thickBot="1" x14ac:dyDescent="0.3">
      <c r="A69" s="45" t="s">
        <v>40</v>
      </c>
      <c r="B69" s="12"/>
      <c r="C69" s="46"/>
      <c r="D69" s="46"/>
      <c r="E69" s="47"/>
      <c r="F69" s="48">
        <f>F6+F14+F20+F28+F36+F42+F46+F49+F56+F61+F65</f>
        <v>53436497.899999991</v>
      </c>
      <c r="G69" s="59">
        <f t="shared" ref="G69:J69" si="11">G6+G14+G20+G28+G36+G42+G46+G49+G56+G61+G65</f>
        <v>74749069.007407874</v>
      </c>
      <c r="H69" s="48">
        <f t="shared" si="11"/>
        <v>53246608.615534231</v>
      </c>
      <c r="I69" s="48">
        <f t="shared" si="11"/>
        <v>50177816.028746709</v>
      </c>
      <c r="J69" s="61">
        <f t="shared" si="11"/>
        <v>42132045.406940572</v>
      </c>
    </row>
    <row r="71" spans="1:10" x14ac:dyDescent="0.25">
      <c r="H71" s="50"/>
      <c r="I71" s="49"/>
      <c r="J71" s="49"/>
    </row>
  </sheetData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>&amp;CPRIVITAK 1B - POSEBNI DIO FINANCIJSKOG PLANA IRB 2025 - 2027</oddHeader>
    <oddFooter>&amp;Cstr. &amp;P od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IRB fin. plan - posebni dio</vt:lpstr>
      <vt:lpstr>'IRB fin. plan - posebni dio'!Print_Area</vt:lpstr>
      <vt:lpstr>'IRB fin. plan - posebni dio'!Print_Titles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Matezović Hrvoje</dc:creator>
  <cp:lastModifiedBy>Matezović Hrvoje</cp:lastModifiedBy>
  <cp:lastPrinted>2024-12-18T12:16:09Z</cp:lastPrinted>
  <dcterms:created xsi:type="dcterms:W3CDTF">2024-10-31T16:58:16Z</dcterms:created>
  <dcterms:modified xsi:type="dcterms:W3CDTF">2024-12-18T12:23:09Z</dcterms:modified>
</cp:coreProperties>
</file>